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2DO TRIMESTRE\PARA PUBLICAR\"/>
    </mc:Choice>
  </mc:AlternateContent>
  <bookViews>
    <workbookView xWindow="0" yWindow="0" windowWidth="21600" windowHeight="10320"/>
  </bookViews>
  <sheets>
    <sheet name="6c.Clasificación Funcional" sheetId="9" r:id="rId1"/>
    <sheet name="Hoja1" sheetId="14" state="hidden" r:id="rId2"/>
    <sheet name="fuente1" sheetId="13" state="hidden" r:id="rId3"/>
    <sheet name="BExRepositorySheet" sheetId="12" state="veryHidden" r:id="rId4"/>
  </sheets>
  <externalReferences>
    <externalReference r:id="rId5"/>
  </externalReferences>
  <definedNames>
    <definedName name="_xlnm.Print_Titles" localSheetId="0">'6c.Clasificación Funcional'!$3:$9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4" l="1"/>
  <c r="F5" i="14" s="1"/>
  <c r="E4" i="14"/>
  <c r="B10" i="14" l="1"/>
  <c r="E5" i="14"/>
  <c r="G1" i="9" l="1"/>
  <c r="I1" i="9" s="1"/>
  <c r="F1" i="9"/>
  <c r="H1" i="9" s="1"/>
  <c r="E1" i="9"/>
  <c r="B6" i="9" l="1"/>
</calcChain>
</file>

<file path=xl/sharedStrings.xml><?xml version="1.0" encoding="utf-8"?>
<sst xmlns="http://schemas.openxmlformats.org/spreadsheetml/2006/main" count="281" uniqueCount="113">
  <si>
    <t>(PESOS)</t>
  </si>
  <si>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</si>
  <si>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</si>
  <si>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</si>
  <si>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</si>
  <si>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</si>
  <si>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</si>
  <si>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</si>
  <si>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</si>
  <si>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</si>
  <si>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</si>
  <si>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</si>
  <si>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</si>
  <si>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</si>
  <si>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</si>
  <si>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</si>
  <si>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</si>
  <si>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</si>
  <si>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</si>
  <si>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</si>
  <si>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</si>
  <si>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</si>
  <si>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</si>
  <si>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</si>
  <si>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</si>
  <si>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</si>
  <si>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</si>
  <si>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</si>
  <si>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</si>
  <si>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</si>
  <si>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</si>
  <si>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</si>
  <si>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</si>
  <si>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</si>
  <si>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</si>
  <si>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</si>
  <si>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</si>
  <si>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</si>
  <si>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</si>
  <si>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</si>
  <si>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</si>
  <si>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</si>
  <si>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</si>
  <si>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</si>
  <si>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</si>
  <si>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</si>
  <si>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GOBIERNO DEL ESTADO DE MICHOACÁN DE OCAMPO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</si>
  <si>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</si>
  <si>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</si>
  <si>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</si>
  <si>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</si>
  <si>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</si>
  <si>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</si>
  <si>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</si>
  <si>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</si>
  <si>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</si>
  <si>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</si>
  <si>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</si>
  <si>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</si>
  <si>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</si>
  <si>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</si>
  <si>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</si>
  <si>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</si>
  <si>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</si>
  <si>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</si>
  <si>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</si>
  <si>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</si>
  <si>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</si>
  <si>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Selección vacía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</si>
  <si>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</si>
  <si>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</si>
  <si>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</si>
  <si>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</si>
  <si>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</si>
  <si>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</si>
  <si>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</si>
  <si>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</si>
  <si>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</si>
  <si>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</si>
  <si>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</si>
  <si>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</si>
  <si>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</si>
  <si>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</si>
  <si>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</si>
  <si>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</si>
  <si>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</si>
  <si>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</si>
  <si>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</si>
  <si>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</si>
  <si>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</si>
  <si>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</si>
  <si>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</si>
  <si>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</si>
  <si>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</si>
  <si>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</si>
  <si>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</si>
  <si>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</si>
  <si>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</si>
  <si>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</si>
  <si>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</si>
  <si>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</si>
  <si>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</si>
  <si>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</si>
  <si>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</si>
  <si>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</si>
  <si>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</si>
  <si>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</si>
  <si>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</si>
  <si>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</si>
  <si>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</si>
  <si>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27/07/2020</t>
  </si>
  <si>
    <t>01-ENE..06-JUN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</si>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</sst>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\ #,##0.00"/>
    <numFmt numFmtId="165" formatCode="#,##0.0000000"/>
    <numFmt numFmtId="166" formatCode="#,##0.0000000;\-\ #,##0.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 tint="-0.14996795556505021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/>
      <bottom style="medium">
        <color theme="0" tint="-0.14996795556505021"/>
      </bottom>
      <diagonal/>
    </border>
  </borders>
  <cellStyleXfs count="79">
    <xf numFmtId="0" fontId="0" fillId="0" borderId="0"/>
    <xf numFmtId="0" fontId="5" fillId="0" borderId="0"/>
    <xf numFmtId="0" fontId="28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29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2" applyNumberFormat="0" applyAlignment="0" applyProtection="0"/>
    <xf numFmtId="0" fontId="17" fillId="3" borderId="17" applyNumberFormat="0" applyAlignment="0" applyProtection="0"/>
    <xf numFmtId="0" fontId="7" fillId="3" borderId="12" applyNumberFormat="0" applyAlignment="0" applyProtection="0"/>
    <xf numFmtId="0" fontId="9" fillId="0" borderId="14" applyNumberFormat="0" applyFill="0" applyAlignment="0" applyProtection="0"/>
    <xf numFmtId="0" fontId="8" fillId="4" borderId="13" applyNumberFormat="0" applyAlignment="0" applyProtection="0"/>
    <xf numFmtId="0" fontId="26" fillId="0" borderId="0" applyNumberFormat="0" applyFill="0" applyBorder="0" applyAlignment="0" applyProtection="0"/>
    <xf numFmtId="0" fontId="16" fillId="7" borderId="16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  <xf numFmtId="4" fontId="18" fillId="8" borderId="18" applyNumberFormat="0" applyProtection="0">
      <alignment vertical="center"/>
    </xf>
    <xf numFmtId="4" fontId="19" fillId="8" borderId="18" applyNumberFormat="0" applyProtection="0">
      <alignment vertical="center"/>
    </xf>
    <xf numFmtId="4" fontId="18" fillId="8" borderId="18" applyNumberFormat="0" applyProtection="0">
      <alignment horizontal="left" vertical="center" indent="1"/>
    </xf>
    <xf numFmtId="0" fontId="18" fillId="8" borderId="18" applyNumberFormat="0" applyProtection="0">
      <alignment horizontal="left" vertical="top" indent="1"/>
    </xf>
    <xf numFmtId="4" fontId="18" fillId="9" borderId="0" applyNumberFormat="0" applyProtection="0">
      <alignment horizontal="left" vertical="center" indent="1"/>
    </xf>
    <xf numFmtId="4" fontId="20" fillId="10" borderId="18" applyNumberFormat="0" applyProtection="0">
      <alignment horizontal="right" vertical="center"/>
    </xf>
    <xf numFmtId="4" fontId="20" fillId="11" borderId="18" applyNumberFormat="0" applyProtection="0">
      <alignment horizontal="right" vertical="center"/>
    </xf>
    <xf numFmtId="4" fontId="20" fillId="12" borderId="18" applyNumberFormat="0" applyProtection="0">
      <alignment horizontal="right" vertical="center"/>
    </xf>
    <xf numFmtId="4" fontId="20" fillId="13" borderId="18" applyNumberFormat="0" applyProtection="0">
      <alignment horizontal="right" vertical="center"/>
    </xf>
    <xf numFmtId="4" fontId="20" fillId="14" borderId="18" applyNumberFormat="0" applyProtection="0">
      <alignment horizontal="right" vertical="center"/>
    </xf>
    <xf numFmtId="4" fontId="20" fillId="15" borderId="18" applyNumberFormat="0" applyProtection="0">
      <alignment horizontal="right" vertical="center"/>
    </xf>
    <xf numFmtId="4" fontId="20" fillId="16" borderId="18" applyNumberFormat="0" applyProtection="0">
      <alignment horizontal="right" vertical="center"/>
    </xf>
    <xf numFmtId="4" fontId="20" fillId="17" borderId="18" applyNumberFormat="0" applyProtection="0">
      <alignment horizontal="right" vertical="center"/>
    </xf>
    <xf numFmtId="4" fontId="20" fillId="18" borderId="18" applyNumberFormat="0" applyProtection="0">
      <alignment horizontal="right" vertical="center"/>
    </xf>
    <xf numFmtId="4" fontId="18" fillId="19" borderId="19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0" fillId="9" borderId="18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5" fillId="21" borderId="18" applyNumberFormat="0" applyProtection="0">
      <alignment horizontal="left" vertical="center" indent="1"/>
    </xf>
    <xf numFmtId="0" fontId="15" fillId="21" borderId="18" applyNumberFormat="0" applyProtection="0">
      <alignment horizontal="left" vertical="top" indent="1"/>
    </xf>
    <xf numFmtId="0" fontId="15" fillId="9" borderId="18" applyNumberFormat="0" applyProtection="0">
      <alignment horizontal="left" vertical="center" indent="1"/>
    </xf>
    <xf numFmtId="0" fontId="15" fillId="9" borderId="18" applyNumberFormat="0" applyProtection="0">
      <alignment horizontal="left" vertical="top" indent="1"/>
    </xf>
    <xf numFmtId="0" fontId="15" fillId="22" borderId="18" applyNumberFormat="0" applyProtection="0">
      <alignment horizontal="left" vertical="center" indent="1"/>
    </xf>
    <xf numFmtId="0" fontId="15" fillId="22" borderId="18" applyNumberFormat="0" applyProtection="0">
      <alignment horizontal="left" vertical="top" indent="1"/>
    </xf>
    <xf numFmtId="0" fontId="15" fillId="20" borderId="18" applyNumberFormat="0" applyProtection="0">
      <alignment horizontal="left" vertical="center" indent="1"/>
    </xf>
    <xf numFmtId="0" fontId="15" fillId="20" borderId="18" applyNumberFormat="0" applyProtection="0">
      <alignment horizontal="left" vertical="top" indent="1"/>
    </xf>
    <xf numFmtId="0" fontId="15" fillId="23" borderId="20" applyNumberFormat="0">
      <protection locked="0"/>
    </xf>
    <xf numFmtId="4" fontId="20" fillId="24" borderId="18" applyNumberFormat="0" applyProtection="0">
      <alignment vertical="center"/>
    </xf>
    <xf numFmtId="4" fontId="22" fillId="24" borderId="18" applyNumberFormat="0" applyProtection="0">
      <alignment vertical="center"/>
    </xf>
    <xf numFmtId="4" fontId="20" fillId="24" borderId="18" applyNumberFormat="0" applyProtection="0">
      <alignment horizontal="left" vertical="center" indent="1"/>
    </xf>
    <xf numFmtId="0" fontId="20" fillId="24" borderId="18" applyNumberFormat="0" applyProtection="0">
      <alignment horizontal="left" vertical="top" indent="1"/>
    </xf>
    <xf numFmtId="4" fontId="20" fillId="20" borderId="18" applyNumberFormat="0" applyProtection="0">
      <alignment horizontal="right" vertical="center"/>
    </xf>
    <xf numFmtId="4" fontId="22" fillId="20" borderId="18" applyNumberFormat="0" applyProtection="0">
      <alignment horizontal="right" vertical="center"/>
    </xf>
    <xf numFmtId="4" fontId="20" fillId="9" borderId="18" applyNumberFormat="0" applyProtection="0">
      <alignment horizontal="left" vertical="center" indent="1"/>
    </xf>
    <xf numFmtId="0" fontId="20" fillId="9" borderId="18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18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" fillId="0" borderId="0"/>
    <xf numFmtId="0" fontId="15" fillId="7" borderId="16" applyNumberFormat="0" applyFont="0" applyAlignment="0" applyProtection="0"/>
    <xf numFmtId="0" fontId="1" fillId="0" borderId="0"/>
    <xf numFmtId="0" fontId="15" fillId="0" borderId="0"/>
    <xf numFmtId="0" fontId="28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29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2" applyNumberFormat="0" applyAlignment="0" applyProtection="0"/>
    <xf numFmtId="0" fontId="17" fillId="3" borderId="17" applyNumberFormat="0" applyAlignment="0" applyProtection="0"/>
    <xf numFmtId="0" fontId="7" fillId="3" borderId="12" applyNumberFormat="0" applyAlignment="0" applyProtection="0"/>
    <xf numFmtId="0" fontId="9" fillId="0" borderId="14" applyNumberFormat="0" applyFill="0" applyAlignment="0" applyProtection="0"/>
    <xf numFmtId="0" fontId="8" fillId="4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</cellStyleXfs>
  <cellXfs count="69">
    <xf numFmtId="0" fontId="0" fillId="0" borderId="0" xfId="0"/>
    <xf numFmtId="0" fontId="0" fillId="0" borderId="0" xfId="0" quotePrefix="1" applyAlignment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5" fillId="0" borderId="0" xfId="0" quotePrefix="1" applyFont="1" applyAlignment="1"/>
    <xf numFmtId="0" fontId="15" fillId="0" borderId="0" xfId="0" applyFont="1"/>
    <xf numFmtId="0" fontId="20" fillId="9" borderId="18" xfId="54" quotePrefix="1" applyNumberFormat="1">
      <alignment horizontal="left" vertical="center" indent="1"/>
    </xf>
    <xf numFmtId="4" fontId="20" fillId="20" borderId="18" xfId="52" applyNumberFormat="1">
      <alignment horizontal="right" vertical="center"/>
    </xf>
    <xf numFmtId="164" fontId="20" fillId="20" borderId="18" xfId="52" applyNumberFormat="1">
      <alignment horizontal="right" vertical="center"/>
    </xf>
    <xf numFmtId="0" fontId="18" fillId="8" borderId="18" xfId="21" quotePrefix="1" applyNumberFormat="1">
      <alignment horizontal="left" vertical="center" indent="1"/>
    </xf>
    <xf numFmtId="4" fontId="18" fillId="8" borderId="18" xfId="19" applyNumberFormat="1">
      <alignment vertical="center"/>
    </xf>
    <xf numFmtId="0" fontId="18" fillId="9" borderId="0" xfId="23" quotePrefix="1" applyNumberFormat="1" applyAlignment="1">
      <alignment horizontal="left" vertical="center" indent="1"/>
    </xf>
    <xf numFmtId="0" fontId="15" fillId="0" borderId="0" xfId="0" quotePrefix="1" applyFont="1" applyAlignment="1"/>
    <xf numFmtId="165" fontId="20" fillId="20" borderId="18" xfId="52" applyNumberFormat="1">
      <alignment horizontal="right" vertical="center"/>
    </xf>
    <xf numFmtId="166" fontId="20" fillId="20" borderId="18" xfId="52" applyNumberFormat="1">
      <alignment horizontal="right" vertical="center"/>
    </xf>
    <xf numFmtId="165" fontId="18" fillId="8" borderId="18" xfId="19" applyNumberFormat="1">
      <alignment vertical="center"/>
    </xf>
    <xf numFmtId="0" fontId="15" fillId="21" borderId="18" xfId="40" quotePrefix="1" applyAlignment="1">
      <alignment horizontal="left" vertical="top" wrapText="1" indent="1"/>
    </xf>
    <xf numFmtId="3" fontId="20" fillId="20" borderId="18" xfId="52" applyNumberFormat="1">
      <alignment horizontal="right" vertical="center"/>
    </xf>
    <xf numFmtId="3" fontId="18" fillId="8" borderId="18" xfId="19" applyNumberFormat="1">
      <alignment vertical="center"/>
    </xf>
    <xf numFmtId="0" fontId="33" fillId="0" borderId="0" xfId="0" applyFont="1"/>
    <xf numFmtId="0" fontId="33" fillId="0" borderId="0" xfId="0" applyFont="1" applyFill="1" applyAlignment="1">
      <alignment horizontal="center" wrapText="1"/>
    </xf>
    <xf numFmtId="0" fontId="15" fillId="0" borderId="0" xfId="62"/>
    <xf numFmtId="0" fontId="15" fillId="0" borderId="0" xfId="62" quotePrefix="1"/>
    <xf numFmtId="0" fontId="15" fillId="0" borderId="0" xfId="62" quotePrefix="1" applyAlignment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4" fontId="3" fillId="0" borderId="28" xfId="0" applyNumberFormat="1" applyFont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justify" wrapText="1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4" fontId="3" fillId="0" borderId="34" xfId="0" applyNumberFormat="1" applyFont="1" applyBorder="1" applyAlignment="1">
      <alignment horizontal="right" vertical="center"/>
    </xf>
    <xf numFmtId="4" fontId="3" fillId="0" borderId="35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6" borderId="6" xfId="0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/>
    </xf>
    <xf numFmtId="0" fontId="4" fillId="26" borderId="8" xfId="0" applyFont="1" applyFill="1" applyBorder="1" applyAlignment="1">
      <alignment horizontal="center" vertical="center"/>
    </xf>
  </cellXfs>
  <cellStyles count="79">
    <cellStyle name="Buena" xfId="7" builtinId="26" customBuiltin="1"/>
    <cellStyle name="Bueno 2" xfId="68"/>
    <cellStyle name="Cálculo" xfId="12" builtinId="22" customBuiltin="1"/>
    <cellStyle name="Cálculo 2" xfId="73"/>
    <cellStyle name="Celda de comprobación" xfId="14" builtinId="23" customBuiltin="1"/>
    <cellStyle name="Celda de comprobación 2" xfId="75"/>
    <cellStyle name="Celda vinculada" xfId="13" builtinId="24" customBuiltin="1"/>
    <cellStyle name="Celda vinculada 2" xfId="74"/>
    <cellStyle name="Encabezado 1" xfId="3" builtinId="16" customBuiltin="1"/>
    <cellStyle name="Encabezado 1 2" xfId="64"/>
    <cellStyle name="Encabezado 4" xfId="6" builtinId="19" customBuiltin="1"/>
    <cellStyle name="Encabezado 4 2" xfId="67"/>
    <cellStyle name="Entrada" xfId="10" builtinId="20" customBuiltin="1"/>
    <cellStyle name="Entrada 2" xfId="71"/>
    <cellStyle name="Incorrecto" xfId="8" builtinId="27" customBuiltin="1"/>
    <cellStyle name="Incorrecto 2" xfId="69"/>
    <cellStyle name="Neutral" xfId="9" builtinId="28" customBuiltin="1"/>
    <cellStyle name="Neutral 2" xfId="70"/>
    <cellStyle name="Normal" xfId="0" builtinId="0" customBuiltin="1"/>
    <cellStyle name="Normal 2" xfId="62"/>
    <cellStyle name="Normal 3" xfId="61"/>
    <cellStyle name="Normal 4" xfId="1"/>
    <cellStyle name="Normal 4 2" xfId="59"/>
    <cellStyle name="Notas" xfId="16" builtinId="10" customBuiltin="1"/>
    <cellStyle name="Notas 2" xfId="60"/>
    <cellStyle name="Salida" xfId="11" builtinId="21" customBuiltin="1"/>
    <cellStyle name="Salida 2" xfId="72"/>
    <cellStyle name="SAPBEXaggData" xfId="19"/>
    <cellStyle name="SAPBEXaggDataEmph" xfId="20"/>
    <cellStyle name="SAPBEXaggItem" xfId="21"/>
    <cellStyle name="SAPBEXaggItemX" xfId="22"/>
    <cellStyle name="SAPBEXchaText" xfId="23"/>
    <cellStyle name="SAPBEXexcBad7" xfId="24"/>
    <cellStyle name="SAPBEXexcBad8" xfId="25"/>
    <cellStyle name="SAPBEXexcBad9" xfId="26"/>
    <cellStyle name="SAPBEXexcCritical4" xfId="27"/>
    <cellStyle name="SAPBEXexcCritical5" xfId="28"/>
    <cellStyle name="SAPBEXexcCritical6" xfId="29"/>
    <cellStyle name="SAPBEXexcGood1" xfId="30"/>
    <cellStyle name="SAPBEXexcGood2" xfId="31"/>
    <cellStyle name="SAPBEXexcGood3" xfId="32"/>
    <cellStyle name="SAPBEXfilterDrill" xfId="33"/>
    <cellStyle name="SAPBEXfilterItem" xfId="34"/>
    <cellStyle name="SAPBEXfilterText" xfId="35"/>
    <cellStyle name="SAPBEXformats" xfId="36"/>
    <cellStyle name="SAPBEXheaderItem" xfId="37"/>
    <cellStyle name="SAPBEXheaderText" xfId="38"/>
    <cellStyle name="SAPBEXHLevel0" xfId="39"/>
    <cellStyle name="SAPBEXHLevel0X" xfId="40"/>
    <cellStyle name="SAPBEXHLevel1" xfId="41"/>
    <cellStyle name="SAPBEXHLevel1X" xfId="42"/>
    <cellStyle name="SAPBEXHLevel2" xfId="43"/>
    <cellStyle name="SAPBEXHLevel2X" xfId="44"/>
    <cellStyle name="SAPBEXHLevel3" xfId="45"/>
    <cellStyle name="SAPBEXHLevel3X" xfId="46"/>
    <cellStyle name="SAPBEXinputData" xfId="47"/>
    <cellStyle name="SAPBEXresData" xfId="48"/>
    <cellStyle name="SAPBEXresDataEmph" xfId="49"/>
    <cellStyle name="SAPBEXresItem" xfId="50"/>
    <cellStyle name="SAPBEXresItemX" xfId="51"/>
    <cellStyle name="SAPBEXstdData" xfId="52"/>
    <cellStyle name="SAPBEXstdDataEmph" xfId="53"/>
    <cellStyle name="SAPBEXstdItem" xfId="54"/>
    <cellStyle name="SAPBEXstdItemX" xfId="55"/>
    <cellStyle name="SAPBEXtitle" xfId="56"/>
    <cellStyle name="SAPBEXundefined" xfId="57"/>
    <cellStyle name="Sheet Title" xfId="58"/>
    <cellStyle name="Texto de advertencia" xfId="15" builtinId="11" customBuiltin="1"/>
    <cellStyle name="Texto de advertencia 2" xfId="76"/>
    <cellStyle name="Texto explicativo" xfId="17" builtinId="53" customBuiltin="1"/>
    <cellStyle name="Texto explicativo 2" xfId="77"/>
    <cellStyle name="Título" xfId="2" builtinId="15" customBuiltin="1"/>
    <cellStyle name="Título 2" xfId="4" builtinId="17" customBuiltin="1"/>
    <cellStyle name="Título 2 2" xfId="65"/>
    <cellStyle name="Título 3" xfId="5" builtinId="18" customBuiltin="1"/>
    <cellStyle name="Título 3 2" xfId="66"/>
    <cellStyle name="Título 4" xfId="63"/>
    <cellStyle name="Total" xfId="18" builtinId="25" customBuiltin="1"/>
    <cellStyle name="Total 2" xfId="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2</xdr:row>
      <xdr:rowOff>95251</xdr:rowOff>
    </xdr:from>
    <xdr:to>
      <xdr:col>2</xdr:col>
      <xdr:colOff>2495549</xdr:colOff>
      <xdr:row>5</xdr:row>
      <xdr:rowOff>378350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261939"/>
          <a:ext cx="2828924" cy="9260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682625</xdr:colOff>
      <xdr:row>1</xdr:row>
      <xdr:rowOff>1587</xdr:rowOff>
    </xdr:to>
    <xdr:pic macro="[1]!DesignIconClicked">
      <xdr:nvPicPr>
        <xdr:cNvPr id="3" name="BExS3QF7W573VOWK8S857K1LTPOH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158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3</xdr:col>
      <xdr:colOff>1463675</xdr:colOff>
      <xdr:row>1</xdr:row>
      <xdr:rowOff>1587</xdr:rowOff>
    </xdr:to>
    <xdr:pic macro="[1]!DesignIconClicked">
      <xdr:nvPicPr>
        <xdr:cNvPr id="6" name="BEx93YSLKH282GNBTTQMJACM7600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1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W9SZ6ZBL5WD5LPE4RAMT3VTZ2" hidden="1">
          <a:extLst>
            <a:ext uri="{FF2B5EF4-FFF2-40B4-BE49-F238E27FC236}">
              <a16:creationId xmlns="" xmlns:a16="http://schemas.microsoft.com/office/drawing/2014/main" id="{4691213F-41DD-47DD-93A5-01E6A3CF9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KS2W7784XJT41NLG3OUMBV2AB" hidden="1">
          <a:extLst>
            <a:ext uri="{FF2B5EF4-FFF2-40B4-BE49-F238E27FC236}">
              <a16:creationId xmlns="" xmlns:a16="http://schemas.microsoft.com/office/drawing/2014/main" id="{7F3A9BB1-3ACC-412F-8BBB-A074CA715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744537</xdr:colOff>
      <xdr:row>48</xdr:row>
      <xdr:rowOff>82550</xdr:rowOff>
    </xdr:to>
    <xdr:pic macro="[1]!DesignIconClicked">
      <xdr:nvPicPr>
        <xdr:cNvPr id="3" name="BEx1Q4LERT6C6RIKF4P6NBUE6DP5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32475" cy="8083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3" name="BExS7YD7QPILWUI9OMB0NWPR360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24" name="BExGXR2GLINRN78W1X2SC39MQZK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26" name="BExEQ4I6BTJBG67O8T967P1UO4S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27" name="BExTXRQ4H9DPTXRL1H7RL3P472J6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28" name="BExZZCH5MMDCHGXE813E6AIV5EPV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30" name="BEx3C6SBAVTCW0QCXQ21TWXW0OJH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31" name="BExVTFRKHQ5IFO0EOXOGA17TDNE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32" name="BExH249C9C5D83BILV1DLN0W5VTR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33" name="BExW62PMAU17PSEYCW4MU1J8WMY4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7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34" name="BExEP8ADAUMPXOPZ8B1Z2C3WATM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07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35" name="BExB9TYXHCVM79NA8ECCNHIDZSN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36" name="BExS2JV2OUXWERZA4TEG9TSHHAHH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37" name="BExS8JN9UFF3X3W0F4ZIUFHU6R0V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38" name="BExAXTSVX21LU2HOFYI7EU40JRAI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2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39" name="BExW2D1M979P4F5WKVA827QLEBW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92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40" name="BExXSL8HBFA9XVGB53EPPUWOY3X7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92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41" name="BExTYUJ8I9XS9J7J8YEZ23RI0ZBM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48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42" name="BEx7GEIEUOHBI3X63468GQYCBAXH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48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 macro="[1]!DesignIconClicked">
      <xdr:nvPicPr>
        <xdr:cNvPr id="43" name="BExMQ0WMFQFNAU0S1B1M2V4VG5U5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0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 macro="[1]!DesignIconClicked">
      <xdr:nvPicPr>
        <xdr:cNvPr id="44" name="BExRYEGNOVM8QUXSCX8LNI9TWHDB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054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7"/>
  <sheetViews>
    <sheetView showGridLines="0" tabSelected="1" topLeftCell="A2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0.85546875" customWidth="1"/>
    <col min="2" max="2" width="6.28515625" customWidth="1"/>
    <col min="3" max="3" width="63.5703125" customWidth="1"/>
    <col min="4" max="4" width="20.5703125" bestFit="1" customWidth="1"/>
    <col min="5" max="5" width="20.28515625" bestFit="1" customWidth="1"/>
    <col min="6" max="8" width="20.5703125" bestFit="1" customWidth="1"/>
    <col min="9" max="9" width="17.28515625" bestFit="1" customWidth="1"/>
    <col min="10" max="10" width="0.85546875" style="19" customWidth="1"/>
    <col min="11" max="11" width="11.42578125" style="19"/>
  </cols>
  <sheetData>
    <row r="1" spans="2:11" s="5" customFormat="1" hidden="1" x14ac:dyDescent="0.2">
      <c r="B1" s="12" t="s">
        <v>68</v>
      </c>
      <c r="D1" s="12" t="s">
        <v>110</v>
      </c>
      <c r="E1" s="4" t="str">
        <f>MID(B1,5,4)</f>
        <v>cció</v>
      </c>
      <c r="F1" s="5" t="str">
        <f>MID(B1,1,3)</f>
        <v>Sel</v>
      </c>
      <c r="G1" s="5" t="str">
        <f>MID(B1,11,3)</f>
        <v>vac</v>
      </c>
      <c r="H1" s="5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5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J1" s="19"/>
      <c r="K1" s="19"/>
    </row>
    <row r="2" spans="2:11" ht="6" customHeight="1" thickBot="1" x14ac:dyDescent="0.25">
      <c r="B2" s="1"/>
      <c r="E2" s="1"/>
    </row>
    <row r="3" spans="2:11" ht="20.25" x14ac:dyDescent="0.2">
      <c r="B3" s="58" t="s">
        <v>46</v>
      </c>
      <c r="C3" s="59"/>
      <c r="D3" s="59"/>
      <c r="E3" s="59"/>
      <c r="F3" s="59"/>
      <c r="G3" s="59"/>
      <c r="H3" s="59"/>
      <c r="I3" s="60"/>
    </row>
    <row r="4" spans="2:11" ht="15" x14ac:dyDescent="0.2">
      <c r="B4" s="61" t="s">
        <v>5</v>
      </c>
      <c r="C4" s="62"/>
      <c r="D4" s="62"/>
      <c r="E4" s="62"/>
      <c r="F4" s="62"/>
      <c r="G4" s="62"/>
      <c r="H4" s="62"/>
      <c r="I4" s="63"/>
    </row>
    <row r="5" spans="2:11" ht="15" x14ac:dyDescent="0.2">
      <c r="B5" s="61" t="s">
        <v>11</v>
      </c>
      <c r="C5" s="62"/>
      <c r="D5" s="62"/>
      <c r="E5" s="62"/>
      <c r="F5" s="62"/>
      <c r="G5" s="62"/>
      <c r="H5" s="62"/>
      <c r="I5" s="63"/>
    </row>
    <row r="6" spans="2:11" ht="36" customHeight="1" x14ac:dyDescent="0.2">
      <c r="B6" s="49" t="str">
        <f>IFERROR(CONCATENATE("Del ",1," de ", H1, " al ",DAY(EOMONTH(DATE(E1,G1,1),0))," de ",I1," del ",E1),Hoja1!B10)</f>
        <v>Del 1 de Enero al 30 de Junio del 2020</v>
      </c>
      <c r="C6" s="64"/>
      <c r="D6" s="64"/>
      <c r="E6" s="64"/>
      <c r="F6" s="64"/>
      <c r="G6" s="64"/>
      <c r="H6" s="64"/>
      <c r="I6" s="65"/>
    </row>
    <row r="7" spans="2:11" ht="13.5" thickBot="1" x14ac:dyDescent="0.25">
      <c r="B7" s="66" t="s">
        <v>0</v>
      </c>
      <c r="C7" s="67"/>
      <c r="D7" s="67"/>
      <c r="E7" s="67"/>
      <c r="F7" s="67"/>
      <c r="G7" s="67"/>
      <c r="H7" s="67"/>
      <c r="I7" s="68"/>
    </row>
    <row r="8" spans="2:11" ht="13.5" thickBot="1" x14ac:dyDescent="0.25">
      <c r="B8" s="49" t="s">
        <v>1</v>
      </c>
      <c r="C8" s="50"/>
      <c r="D8" s="53" t="s">
        <v>6</v>
      </c>
      <c r="E8" s="54"/>
      <c r="F8" s="54"/>
      <c r="G8" s="54"/>
      <c r="H8" s="55"/>
      <c r="I8" s="56" t="s">
        <v>7</v>
      </c>
    </row>
    <row r="9" spans="2:11" ht="31.5" customHeight="1" thickBot="1" x14ac:dyDescent="0.25">
      <c r="B9" s="51"/>
      <c r="C9" s="52"/>
      <c r="D9" s="2" t="s">
        <v>2</v>
      </c>
      <c r="E9" s="3" t="s">
        <v>8</v>
      </c>
      <c r="F9" s="3" t="s">
        <v>9</v>
      </c>
      <c r="G9" s="3" t="s">
        <v>3</v>
      </c>
      <c r="H9" s="3" t="s">
        <v>4</v>
      </c>
      <c r="I9" s="57"/>
      <c r="J9" s="20"/>
    </row>
    <row r="10" spans="2:11" x14ac:dyDescent="0.2">
      <c r="B10" s="45"/>
      <c r="C10" s="46"/>
      <c r="D10" s="24"/>
      <c r="E10" s="24"/>
      <c r="F10" s="24"/>
      <c r="G10" s="24"/>
      <c r="H10" s="24"/>
      <c r="I10" s="25"/>
      <c r="J10" s="20"/>
    </row>
    <row r="11" spans="2:11" x14ac:dyDescent="0.2">
      <c r="B11" s="47" t="s">
        <v>12</v>
      </c>
      <c r="C11" s="48"/>
      <c r="D11" s="26">
        <v>36178740250</v>
      </c>
      <c r="E11" s="26">
        <v>-1725338674.8599997</v>
      </c>
      <c r="F11" s="26">
        <v>13908182090.140001</v>
      </c>
      <c r="G11" s="26">
        <v>13908182126.6</v>
      </c>
      <c r="H11" s="26">
        <v>12325285896.92</v>
      </c>
      <c r="I11" s="27">
        <v>-36.46000000834465</v>
      </c>
      <c r="J11" s="20"/>
    </row>
    <row r="12" spans="2:11" x14ac:dyDescent="0.2">
      <c r="B12" s="43" t="s">
        <v>13</v>
      </c>
      <c r="C12" s="44"/>
      <c r="D12" s="26">
        <v>16537920884</v>
      </c>
      <c r="E12" s="26">
        <v>-1035692330.05</v>
      </c>
      <c r="F12" s="26">
        <v>5037803646.9499998</v>
      </c>
      <c r="G12" s="26">
        <v>5037803683.4100008</v>
      </c>
      <c r="H12" s="26">
        <v>4379141067.3800001</v>
      </c>
      <c r="I12" s="27">
        <v>-36.46000000834465</v>
      </c>
      <c r="J12" s="20"/>
    </row>
    <row r="13" spans="2:11" x14ac:dyDescent="0.2">
      <c r="B13" s="28"/>
      <c r="C13" s="29" t="s">
        <v>14</v>
      </c>
      <c r="D13" s="30">
        <v>951528732</v>
      </c>
      <c r="E13" s="30">
        <v>0</v>
      </c>
      <c r="F13" s="30">
        <v>475764348</v>
      </c>
      <c r="G13" s="30">
        <v>475764348</v>
      </c>
      <c r="H13" s="30">
        <v>475764348</v>
      </c>
      <c r="I13" s="31">
        <v>0</v>
      </c>
      <c r="J13" s="20"/>
    </row>
    <row r="14" spans="2:11" x14ac:dyDescent="0.2">
      <c r="B14" s="28"/>
      <c r="C14" s="29" t="s">
        <v>15</v>
      </c>
      <c r="D14" s="30">
        <v>4437545240</v>
      </c>
      <c r="E14" s="30">
        <v>-50959790.420000002</v>
      </c>
      <c r="F14" s="30">
        <v>2128934627.5799999</v>
      </c>
      <c r="G14" s="30">
        <v>2128934627.5799999</v>
      </c>
      <c r="H14" s="30">
        <v>1888732694.28</v>
      </c>
      <c r="I14" s="31">
        <v>0</v>
      </c>
    </row>
    <row r="15" spans="2:11" x14ac:dyDescent="0.2">
      <c r="B15" s="28"/>
      <c r="C15" s="29" t="s">
        <v>16</v>
      </c>
      <c r="D15" s="30">
        <v>5918496310</v>
      </c>
      <c r="E15" s="30">
        <v>-237841610.52000001</v>
      </c>
      <c r="F15" s="30">
        <v>578582484.48000002</v>
      </c>
      <c r="G15" s="30">
        <v>578582484.48000002</v>
      </c>
      <c r="H15" s="30">
        <v>499146833.05000001</v>
      </c>
      <c r="I15" s="31">
        <v>0</v>
      </c>
    </row>
    <row r="16" spans="2:11" x14ac:dyDescent="0.2">
      <c r="B16" s="28"/>
      <c r="C16" s="29" t="s">
        <v>17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1">
        <v>0</v>
      </c>
    </row>
    <row r="17" spans="2:9" x14ac:dyDescent="0.2">
      <c r="B17" s="28"/>
      <c r="C17" s="29" t="s">
        <v>18</v>
      </c>
      <c r="D17" s="30">
        <v>608736073</v>
      </c>
      <c r="E17" s="30">
        <v>-88473865.049999997</v>
      </c>
      <c r="F17" s="30">
        <v>208348754.94999999</v>
      </c>
      <c r="G17" s="30">
        <v>208348791.41</v>
      </c>
      <c r="H17" s="30">
        <v>169144525.81999999</v>
      </c>
      <c r="I17" s="31">
        <v>-36.46000000834465</v>
      </c>
    </row>
    <row r="18" spans="2:9" x14ac:dyDescent="0.2">
      <c r="B18" s="28"/>
      <c r="C18" s="29" t="s">
        <v>19</v>
      </c>
      <c r="D18" s="30">
        <v>96936420</v>
      </c>
      <c r="E18" s="30">
        <v>-2547632.4300000002</v>
      </c>
      <c r="F18" s="30">
        <v>42788846.57</v>
      </c>
      <c r="G18" s="30">
        <v>42788846.57</v>
      </c>
      <c r="H18" s="30">
        <v>31642780.510000002</v>
      </c>
      <c r="I18" s="31">
        <v>0</v>
      </c>
    </row>
    <row r="19" spans="2:9" x14ac:dyDescent="0.2">
      <c r="B19" s="28"/>
      <c r="C19" s="29" t="s">
        <v>20</v>
      </c>
      <c r="D19" s="30">
        <v>3667008217</v>
      </c>
      <c r="E19" s="30">
        <v>-506042447.44</v>
      </c>
      <c r="F19" s="30">
        <v>1263347741.5599999</v>
      </c>
      <c r="G19" s="30">
        <v>1263347741.5599999</v>
      </c>
      <c r="H19" s="30">
        <v>1038779620.88</v>
      </c>
      <c r="I19" s="31">
        <v>0</v>
      </c>
    </row>
    <row r="20" spans="2:9" x14ac:dyDescent="0.2">
      <c r="B20" s="28"/>
      <c r="C20" s="29" t="s">
        <v>21</v>
      </c>
      <c r="D20" s="30">
        <v>857669892</v>
      </c>
      <c r="E20" s="30">
        <v>-149826984.19</v>
      </c>
      <c r="F20" s="30">
        <v>340036843.81</v>
      </c>
      <c r="G20" s="30">
        <v>340036843.81</v>
      </c>
      <c r="H20" s="30">
        <v>275930264.83999997</v>
      </c>
      <c r="I20" s="31">
        <v>0</v>
      </c>
    </row>
    <row r="21" spans="2:9" x14ac:dyDescent="0.2">
      <c r="B21" s="28"/>
      <c r="C21" s="29"/>
      <c r="D21" s="30"/>
      <c r="E21" s="30"/>
      <c r="F21" s="30"/>
      <c r="G21" s="30"/>
      <c r="H21" s="30"/>
      <c r="I21" s="32"/>
    </row>
    <row r="22" spans="2:9" x14ac:dyDescent="0.2">
      <c r="B22" s="43" t="s">
        <v>22</v>
      </c>
      <c r="C22" s="44"/>
      <c r="D22" s="26">
        <v>8805444181</v>
      </c>
      <c r="E22" s="26">
        <v>408759939.48000002</v>
      </c>
      <c r="F22" s="26">
        <v>4813081870.4799995</v>
      </c>
      <c r="G22" s="26">
        <v>4813081870.4799995</v>
      </c>
      <c r="H22" s="26">
        <v>4092546510.52</v>
      </c>
      <c r="I22" s="27">
        <v>0</v>
      </c>
    </row>
    <row r="23" spans="2:9" x14ac:dyDescent="0.2">
      <c r="B23" s="28"/>
      <c r="C23" s="29" t="s">
        <v>23</v>
      </c>
      <c r="D23" s="30">
        <v>289153907</v>
      </c>
      <c r="E23" s="30">
        <v>-26713389.02</v>
      </c>
      <c r="F23" s="30">
        <v>112370105.98</v>
      </c>
      <c r="G23" s="30">
        <v>112370105.98</v>
      </c>
      <c r="H23" s="30">
        <v>77085712.980000004</v>
      </c>
      <c r="I23" s="31">
        <v>0</v>
      </c>
    </row>
    <row r="24" spans="2:9" x14ac:dyDescent="0.2">
      <c r="B24" s="28"/>
      <c r="C24" s="29" t="s">
        <v>24</v>
      </c>
      <c r="D24" s="30">
        <v>120166378</v>
      </c>
      <c r="E24" s="30">
        <v>66321683.890000001</v>
      </c>
      <c r="F24" s="30">
        <v>123646571.89</v>
      </c>
      <c r="G24" s="30">
        <v>123646571.89</v>
      </c>
      <c r="H24" s="30">
        <v>80731860.299999997</v>
      </c>
      <c r="I24" s="31">
        <v>0</v>
      </c>
    </row>
    <row r="25" spans="2:9" x14ac:dyDescent="0.2">
      <c r="B25" s="28"/>
      <c r="C25" s="29" t="s">
        <v>25</v>
      </c>
      <c r="D25" s="30">
        <v>813033798</v>
      </c>
      <c r="E25" s="30">
        <v>247971535.05000001</v>
      </c>
      <c r="F25" s="30">
        <v>833281161.04999995</v>
      </c>
      <c r="G25" s="30">
        <v>833281161.04999995</v>
      </c>
      <c r="H25" s="30">
        <v>758951094.53999996</v>
      </c>
      <c r="I25" s="31">
        <v>0</v>
      </c>
    </row>
    <row r="26" spans="2:9" x14ac:dyDescent="0.2">
      <c r="B26" s="28"/>
      <c r="C26" s="29" t="s">
        <v>26</v>
      </c>
      <c r="D26" s="30">
        <v>357070459</v>
      </c>
      <c r="E26" s="30">
        <v>-43356490.439999998</v>
      </c>
      <c r="F26" s="30">
        <v>129538706.56</v>
      </c>
      <c r="G26" s="30">
        <v>129538706.56</v>
      </c>
      <c r="H26" s="30">
        <v>90301967.950000003</v>
      </c>
      <c r="I26" s="31">
        <v>0</v>
      </c>
    </row>
    <row r="27" spans="2:9" x14ac:dyDescent="0.2">
      <c r="B27" s="28"/>
      <c r="C27" s="29" t="s">
        <v>27</v>
      </c>
      <c r="D27" s="30">
        <v>6249340771</v>
      </c>
      <c r="E27" s="30">
        <v>355611443.00999999</v>
      </c>
      <c r="F27" s="30">
        <v>3330876654.0100002</v>
      </c>
      <c r="G27" s="30">
        <v>3330876654.0100002</v>
      </c>
      <c r="H27" s="30">
        <v>2898102760.1700001</v>
      </c>
      <c r="I27" s="31">
        <v>0</v>
      </c>
    </row>
    <row r="28" spans="2:9" x14ac:dyDescent="0.2">
      <c r="B28" s="28"/>
      <c r="C28" s="29" t="s">
        <v>28</v>
      </c>
      <c r="D28" s="30">
        <v>588860689</v>
      </c>
      <c r="E28" s="30">
        <v>-75426218.079999998</v>
      </c>
      <c r="F28" s="30">
        <v>207790240.91999999</v>
      </c>
      <c r="G28" s="30">
        <v>207790240.91999999</v>
      </c>
      <c r="H28" s="30">
        <v>124875311.72</v>
      </c>
      <c r="I28" s="31">
        <v>0</v>
      </c>
    </row>
    <row r="29" spans="2:9" x14ac:dyDescent="0.2">
      <c r="B29" s="28"/>
      <c r="C29" s="29" t="s">
        <v>29</v>
      </c>
      <c r="D29" s="30">
        <v>387818179</v>
      </c>
      <c r="E29" s="30">
        <v>-115648624.93000001</v>
      </c>
      <c r="F29" s="30">
        <v>75578430.069999993</v>
      </c>
      <c r="G29" s="30">
        <v>75578430.069999993</v>
      </c>
      <c r="H29" s="30">
        <v>62497802.859999999</v>
      </c>
      <c r="I29" s="31">
        <v>0</v>
      </c>
    </row>
    <row r="30" spans="2:9" x14ac:dyDescent="0.2">
      <c r="B30" s="28"/>
      <c r="C30" s="29"/>
      <c r="D30" s="30"/>
      <c r="E30" s="30"/>
      <c r="F30" s="30"/>
      <c r="G30" s="30"/>
      <c r="H30" s="30"/>
      <c r="I30" s="32"/>
    </row>
    <row r="31" spans="2:9" x14ac:dyDescent="0.2">
      <c r="B31" s="43" t="s">
        <v>30</v>
      </c>
      <c r="C31" s="44"/>
      <c r="D31" s="26">
        <v>1964899671</v>
      </c>
      <c r="E31" s="26">
        <v>-456793390.63999993</v>
      </c>
      <c r="F31" s="26">
        <v>574946338.36000013</v>
      </c>
      <c r="G31" s="26">
        <v>574946338.36000013</v>
      </c>
      <c r="H31" s="26">
        <v>376694547.35000002</v>
      </c>
      <c r="I31" s="27">
        <v>0</v>
      </c>
    </row>
    <row r="32" spans="2:9" x14ac:dyDescent="0.2">
      <c r="B32" s="28"/>
      <c r="C32" s="29" t="s">
        <v>31</v>
      </c>
      <c r="D32" s="30">
        <v>232043832</v>
      </c>
      <c r="E32" s="30">
        <v>-35178130.009999998</v>
      </c>
      <c r="F32" s="30">
        <v>67496986.989999995</v>
      </c>
      <c r="G32" s="30">
        <v>67496986.989999995</v>
      </c>
      <c r="H32" s="30">
        <v>54696112.960000001</v>
      </c>
      <c r="I32" s="31">
        <v>0</v>
      </c>
    </row>
    <row r="33" spans="2:9" x14ac:dyDescent="0.2">
      <c r="B33" s="28"/>
      <c r="C33" s="29" t="s">
        <v>32</v>
      </c>
      <c r="D33" s="30">
        <v>1050730296</v>
      </c>
      <c r="E33" s="30">
        <v>-260909986.31</v>
      </c>
      <c r="F33" s="30">
        <v>337135990.69</v>
      </c>
      <c r="G33" s="30">
        <v>337135990.69</v>
      </c>
      <c r="H33" s="30">
        <v>199785013.96000001</v>
      </c>
      <c r="I33" s="31">
        <v>0</v>
      </c>
    </row>
    <row r="34" spans="2:9" x14ac:dyDescent="0.2">
      <c r="B34" s="28"/>
      <c r="C34" s="29" t="s">
        <v>33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1">
        <v>0</v>
      </c>
    </row>
    <row r="35" spans="2:9" x14ac:dyDescent="0.2">
      <c r="B35" s="28"/>
      <c r="C35" s="29" t="s">
        <v>34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1">
        <v>0</v>
      </c>
    </row>
    <row r="36" spans="2:9" x14ac:dyDescent="0.2">
      <c r="B36" s="28"/>
      <c r="C36" s="29" t="s">
        <v>35</v>
      </c>
      <c r="D36" s="30">
        <v>107613178</v>
      </c>
      <c r="E36" s="30">
        <v>-41992497.340000004</v>
      </c>
      <c r="F36" s="30">
        <v>10793472.66</v>
      </c>
      <c r="G36" s="30">
        <v>10793472.66</v>
      </c>
      <c r="H36" s="30">
        <v>9239214</v>
      </c>
      <c r="I36" s="31">
        <v>0</v>
      </c>
    </row>
    <row r="37" spans="2:9" x14ac:dyDescent="0.2">
      <c r="B37" s="28"/>
      <c r="C37" s="29" t="s">
        <v>36</v>
      </c>
      <c r="D37" s="30">
        <v>92000000</v>
      </c>
      <c r="E37" s="30">
        <v>-45999972</v>
      </c>
      <c r="F37" s="30">
        <v>0</v>
      </c>
      <c r="G37" s="30">
        <v>0</v>
      </c>
      <c r="H37" s="30">
        <v>0</v>
      </c>
      <c r="I37" s="31">
        <v>0</v>
      </c>
    </row>
    <row r="38" spans="2:9" x14ac:dyDescent="0.2">
      <c r="B38" s="28"/>
      <c r="C38" s="29" t="s">
        <v>37</v>
      </c>
      <c r="D38" s="30">
        <v>213091424</v>
      </c>
      <c r="E38" s="30">
        <v>-63940888.409999996</v>
      </c>
      <c r="F38" s="30">
        <v>39670557.590000004</v>
      </c>
      <c r="G38" s="30">
        <v>39670557.590000004</v>
      </c>
      <c r="H38" s="30">
        <v>28807233.43</v>
      </c>
      <c r="I38" s="31">
        <v>0</v>
      </c>
    </row>
    <row r="39" spans="2:9" x14ac:dyDescent="0.2">
      <c r="B39" s="28"/>
      <c r="C39" s="29" t="s">
        <v>38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1">
        <v>0</v>
      </c>
    </row>
    <row r="40" spans="2:9" x14ac:dyDescent="0.2">
      <c r="B40" s="28"/>
      <c r="C40" s="29" t="s">
        <v>39</v>
      </c>
      <c r="D40" s="30">
        <v>269420941</v>
      </c>
      <c r="E40" s="30">
        <v>-8771916.5700000003</v>
      </c>
      <c r="F40" s="30">
        <v>119849330.43000001</v>
      </c>
      <c r="G40" s="30">
        <v>119849330.43000001</v>
      </c>
      <c r="H40" s="30">
        <v>84166973</v>
      </c>
      <c r="I40" s="31">
        <v>0</v>
      </c>
    </row>
    <row r="41" spans="2:9" x14ac:dyDescent="0.2">
      <c r="B41" s="28"/>
      <c r="C41" s="29"/>
      <c r="D41" s="30"/>
      <c r="E41" s="30"/>
      <c r="F41" s="30"/>
      <c r="G41" s="30"/>
      <c r="H41" s="30"/>
      <c r="I41" s="32"/>
    </row>
    <row r="42" spans="2:9" x14ac:dyDescent="0.2">
      <c r="B42" s="43" t="s">
        <v>40</v>
      </c>
      <c r="C42" s="44"/>
      <c r="D42" s="26">
        <v>8870475514</v>
      </c>
      <c r="E42" s="26">
        <v>-641612893.64999998</v>
      </c>
      <c r="F42" s="26">
        <v>3482350234.3499999</v>
      </c>
      <c r="G42" s="26">
        <v>3482350234.3499999</v>
      </c>
      <c r="H42" s="26">
        <v>3476903771.6699996</v>
      </c>
      <c r="I42" s="27">
        <v>0</v>
      </c>
    </row>
    <row r="43" spans="2:9" x14ac:dyDescent="0.2">
      <c r="B43" s="28"/>
      <c r="C43" s="33" t="s">
        <v>41</v>
      </c>
      <c r="D43" s="30">
        <v>1085396837</v>
      </c>
      <c r="E43" s="30">
        <v>-262910422.84999999</v>
      </c>
      <c r="F43" s="30">
        <v>138906089.15000001</v>
      </c>
      <c r="G43" s="30">
        <v>138906089.15000001</v>
      </c>
      <c r="H43" s="30">
        <v>133459626.47</v>
      </c>
      <c r="I43" s="31">
        <v>0</v>
      </c>
    </row>
    <row r="44" spans="2:9" ht="24" x14ac:dyDescent="0.2">
      <c r="B44" s="28"/>
      <c r="C44" s="34" t="s">
        <v>42</v>
      </c>
      <c r="D44" s="30">
        <v>7785078677</v>
      </c>
      <c r="E44" s="30">
        <v>-378702470.80000001</v>
      </c>
      <c r="F44" s="30">
        <v>3343444145.1999998</v>
      </c>
      <c r="G44" s="30">
        <v>3343444145.1999998</v>
      </c>
      <c r="H44" s="30">
        <v>3343444145.1999998</v>
      </c>
      <c r="I44" s="31">
        <v>0</v>
      </c>
    </row>
    <row r="45" spans="2:9" x14ac:dyDescent="0.2">
      <c r="B45" s="28"/>
      <c r="C45" s="29" t="s">
        <v>43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1">
        <v>0</v>
      </c>
    </row>
    <row r="46" spans="2:9" x14ac:dyDescent="0.2">
      <c r="B46" s="28"/>
      <c r="C46" s="29" t="s">
        <v>44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1">
        <v>0</v>
      </c>
    </row>
    <row r="47" spans="2:9" x14ac:dyDescent="0.2">
      <c r="B47" s="28"/>
      <c r="C47" s="29"/>
      <c r="D47" s="30"/>
      <c r="E47" s="30"/>
      <c r="F47" s="30"/>
      <c r="G47" s="30"/>
      <c r="H47" s="30"/>
      <c r="I47" s="32"/>
    </row>
    <row r="48" spans="2:9" x14ac:dyDescent="0.2">
      <c r="B48" s="43" t="s">
        <v>45</v>
      </c>
      <c r="C48" s="44"/>
      <c r="D48" s="26">
        <v>39736163698</v>
      </c>
      <c r="E48" s="26">
        <v>947984467.23000002</v>
      </c>
      <c r="F48" s="26">
        <v>19992173871.23</v>
      </c>
      <c r="G48" s="26">
        <v>19992178028.489998</v>
      </c>
      <c r="H48" s="26">
        <v>19572455640.27</v>
      </c>
      <c r="I48" s="27">
        <v>-4157.2600002288818</v>
      </c>
    </row>
    <row r="49" spans="2:9" x14ac:dyDescent="0.2">
      <c r="B49" s="43" t="s">
        <v>13</v>
      </c>
      <c r="C49" s="44"/>
      <c r="D49" s="26">
        <v>356508885</v>
      </c>
      <c r="E49" s="26">
        <v>-22610709.16</v>
      </c>
      <c r="F49" s="26">
        <v>184971114.84</v>
      </c>
      <c r="G49" s="26">
        <v>184971114.84</v>
      </c>
      <c r="H49" s="26">
        <v>184971114.84</v>
      </c>
      <c r="I49" s="27">
        <v>0</v>
      </c>
    </row>
    <row r="50" spans="2:9" x14ac:dyDescent="0.2">
      <c r="B50" s="28"/>
      <c r="C50" s="29" t="s">
        <v>14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1">
        <v>0</v>
      </c>
    </row>
    <row r="51" spans="2:9" x14ac:dyDescent="0.2">
      <c r="B51" s="28"/>
      <c r="C51" s="29" t="s">
        <v>15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1">
        <v>0</v>
      </c>
    </row>
    <row r="52" spans="2:9" x14ac:dyDescent="0.2">
      <c r="B52" s="28"/>
      <c r="C52" s="29" t="s">
        <v>16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1">
        <v>0</v>
      </c>
    </row>
    <row r="53" spans="2:9" x14ac:dyDescent="0.2">
      <c r="B53" s="28"/>
      <c r="C53" s="29" t="s">
        <v>17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1">
        <v>0</v>
      </c>
    </row>
    <row r="54" spans="2:9" x14ac:dyDescent="0.2">
      <c r="B54" s="28"/>
      <c r="C54" s="29" t="s">
        <v>18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1">
        <v>0</v>
      </c>
    </row>
    <row r="55" spans="2:9" x14ac:dyDescent="0.2">
      <c r="B55" s="28"/>
      <c r="C55" s="29" t="s">
        <v>19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1">
        <v>0</v>
      </c>
    </row>
    <row r="56" spans="2:9" x14ac:dyDescent="0.2">
      <c r="B56" s="28"/>
      <c r="C56" s="29" t="s">
        <v>20</v>
      </c>
      <c r="D56" s="30">
        <v>356508885</v>
      </c>
      <c r="E56" s="30">
        <v>-22610709.16</v>
      </c>
      <c r="F56" s="30">
        <v>184971114.84</v>
      </c>
      <c r="G56" s="30">
        <v>184971114.84</v>
      </c>
      <c r="H56" s="30">
        <v>184971114.84</v>
      </c>
      <c r="I56" s="31">
        <v>0</v>
      </c>
    </row>
    <row r="57" spans="2:9" x14ac:dyDescent="0.2">
      <c r="B57" s="28"/>
      <c r="C57" s="29" t="s">
        <v>21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1">
        <v>0</v>
      </c>
    </row>
    <row r="58" spans="2:9" x14ac:dyDescent="0.2">
      <c r="B58" s="28"/>
      <c r="C58" s="29"/>
      <c r="D58" s="30"/>
      <c r="E58" s="30"/>
      <c r="F58" s="30"/>
      <c r="G58" s="30"/>
      <c r="H58" s="30"/>
      <c r="I58" s="32"/>
    </row>
    <row r="59" spans="2:9" x14ac:dyDescent="0.2">
      <c r="B59" s="43" t="s">
        <v>22</v>
      </c>
      <c r="C59" s="44"/>
      <c r="D59" s="26">
        <v>30982314606</v>
      </c>
      <c r="E59" s="26">
        <v>1249002746.1900001</v>
      </c>
      <c r="F59" s="26">
        <v>16130596156.189999</v>
      </c>
      <c r="G59" s="26">
        <v>16130600313.449999</v>
      </c>
      <c r="H59" s="26">
        <v>15710877925.23</v>
      </c>
      <c r="I59" s="27">
        <v>-4157.2600002288818</v>
      </c>
    </row>
    <row r="60" spans="2:9" x14ac:dyDescent="0.2">
      <c r="B60" s="28"/>
      <c r="C60" s="29" t="s">
        <v>23</v>
      </c>
      <c r="D60" s="30">
        <v>16100000</v>
      </c>
      <c r="E60" s="30">
        <v>-15477831.890000001</v>
      </c>
      <c r="F60" s="30">
        <v>622168.11</v>
      </c>
      <c r="G60" s="30">
        <v>622168.11</v>
      </c>
      <c r="H60" s="30">
        <v>622168.11</v>
      </c>
      <c r="I60" s="31">
        <v>0</v>
      </c>
    </row>
    <row r="61" spans="2:9" x14ac:dyDescent="0.2">
      <c r="B61" s="28"/>
      <c r="C61" s="29" t="s">
        <v>24</v>
      </c>
      <c r="D61" s="30">
        <v>336341833</v>
      </c>
      <c r="E61" s="30">
        <v>-60584281.799999997</v>
      </c>
      <c r="F61" s="30">
        <v>119820308.2</v>
      </c>
      <c r="G61" s="30">
        <v>119820308.2</v>
      </c>
      <c r="H61" s="30">
        <v>119820308.2</v>
      </c>
      <c r="I61" s="31">
        <v>0</v>
      </c>
    </row>
    <row r="62" spans="2:9" x14ac:dyDescent="0.2">
      <c r="B62" s="28"/>
      <c r="C62" s="29" t="s">
        <v>25</v>
      </c>
      <c r="D62" s="30">
        <v>6644040049</v>
      </c>
      <c r="E62" s="30">
        <v>383244880.08999997</v>
      </c>
      <c r="F62" s="30">
        <v>3594023125.0900002</v>
      </c>
      <c r="G62" s="30">
        <v>3594023125.0900002</v>
      </c>
      <c r="H62" s="30">
        <v>3485750527.1900001</v>
      </c>
      <c r="I62" s="31">
        <v>0</v>
      </c>
    </row>
    <row r="63" spans="2:9" ht="13.5" thickBot="1" x14ac:dyDescent="0.25">
      <c r="B63" s="39"/>
      <c r="C63" s="40" t="s">
        <v>26</v>
      </c>
      <c r="D63" s="41">
        <v>0</v>
      </c>
      <c r="E63" s="41">
        <v>1968000</v>
      </c>
      <c r="F63" s="41">
        <v>1968000</v>
      </c>
      <c r="G63" s="41">
        <v>1968000</v>
      </c>
      <c r="H63" s="41">
        <v>1968000</v>
      </c>
      <c r="I63" s="42">
        <v>0</v>
      </c>
    </row>
    <row r="64" spans="2:9" x14ac:dyDescent="0.2">
      <c r="B64" s="28"/>
      <c r="C64" s="29" t="s">
        <v>27</v>
      </c>
      <c r="D64" s="30">
        <v>23373789436</v>
      </c>
      <c r="E64" s="30">
        <v>935741394.23000002</v>
      </c>
      <c r="F64" s="30">
        <v>12104030363.23</v>
      </c>
      <c r="G64" s="30">
        <v>12104034520.49</v>
      </c>
      <c r="H64" s="30">
        <v>11792584730.17</v>
      </c>
      <c r="I64" s="31">
        <v>-4157.2600002288818</v>
      </c>
    </row>
    <row r="65" spans="2:9" x14ac:dyDescent="0.2">
      <c r="B65" s="28"/>
      <c r="C65" s="29" t="s">
        <v>28</v>
      </c>
      <c r="D65" s="30">
        <v>612043288</v>
      </c>
      <c r="E65" s="30">
        <v>4110585.56</v>
      </c>
      <c r="F65" s="30">
        <v>310132191.56</v>
      </c>
      <c r="G65" s="30">
        <v>310132191.56</v>
      </c>
      <c r="H65" s="30">
        <v>310132191.56</v>
      </c>
      <c r="I65" s="31">
        <v>0</v>
      </c>
    </row>
    <row r="66" spans="2:9" x14ac:dyDescent="0.2">
      <c r="B66" s="28"/>
      <c r="C66" s="29" t="s">
        <v>29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1">
        <v>0</v>
      </c>
    </row>
    <row r="67" spans="2:9" x14ac:dyDescent="0.2">
      <c r="B67" s="28"/>
      <c r="C67" s="29"/>
      <c r="D67" s="30"/>
      <c r="E67" s="30"/>
      <c r="F67" s="30"/>
      <c r="G67" s="30"/>
      <c r="H67" s="30"/>
      <c r="I67" s="32"/>
    </row>
    <row r="68" spans="2:9" x14ac:dyDescent="0.2">
      <c r="B68" s="43" t="s">
        <v>30</v>
      </c>
      <c r="C68" s="44"/>
      <c r="D68" s="26">
        <v>166031264</v>
      </c>
      <c r="E68" s="26">
        <v>-14022365.59</v>
      </c>
      <c r="F68" s="26">
        <v>69870595.409999996</v>
      </c>
      <c r="G68" s="26">
        <v>69870595.409999996</v>
      </c>
      <c r="H68" s="26">
        <v>69870595.409999996</v>
      </c>
      <c r="I68" s="27">
        <v>0</v>
      </c>
    </row>
    <row r="69" spans="2:9" x14ac:dyDescent="0.2">
      <c r="B69" s="28"/>
      <c r="C69" s="29" t="s">
        <v>31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1">
        <v>0</v>
      </c>
    </row>
    <row r="70" spans="2:9" x14ac:dyDescent="0.2">
      <c r="B70" s="28"/>
      <c r="C70" s="29" t="s">
        <v>32</v>
      </c>
      <c r="D70" s="30">
        <v>0</v>
      </c>
      <c r="E70" s="30">
        <v>543859.19999999995</v>
      </c>
      <c r="F70" s="30">
        <v>543859.19999999995</v>
      </c>
      <c r="G70" s="30">
        <v>543859.19999999995</v>
      </c>
      <c r="H70" s="30">
        <v>543859.19999999995</v>
      </c>
      <c r="I70" s="31">
        <v>0</v>
      </c>
    </row>
    <row r="71" spans="2:9" x14ac:dyDescent="0.2">
      <c r="B71" s="28"/>
      <c r="C71" s="29" t="s">
        <v>33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1">
        <v>0</v>
      </c>
    </row>
    <row r="72" spans="2:9" x14ac:dyDescent="0.2">
      <c r="B72" s="28"/>
      <c r="C72" s="29" t="s">
        <v>34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1">
        <v>0</v>
      </c>
    </row>
    <row r="73" spans="2:9" x14ac:dyDescent="0.2">
      <c r="B73" s="28"/>
      <c r="C73" s="29" t="s">
        <v>35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1">
        <v>0</v>
      </c>
    </row>
    <row r="74" spans="2:9" x14ac:dyDescent="0.2">
      <c r="B74" s="28"/>
      <c r="C74" s="29" t="s">
        <v>36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1">
        <v>0</v>
      </c>
    </row>
    <row r="75" spans="2:9" x14ac:dyDescent="0.2">
      <c r="B75" s="28"/>
      <c r="C75" s="29" t="s">
        <v>37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1">
        <v>0</v>
      </c>
    </row>
    <row r="76" spans="2:9" x14ac:dyDescent="0.2">
      <c r="B76" s="28"/>
      <c r="C76" s="29" t="s">
        <v>38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1">
        <v>0</v>
      </c>
    </row>
    <row r="77" spans="2:9" x14ac:dyDescent="0.2">
      <c r="B77" s="28"/>
      <c r="C77" s="29" t="s">
        <v>39</v>
      </c>
      <c r="D77" s="30">
        <v>166031264</v>
      </c>
      <c r="E77" s="30">
        <v>-14566224.789999999</v>
      </c>
      <c r="F77" s="30">
        <v>69326736.209999993</v>
      </c>
      <c r="G77" s="30">
        <v>69326736.209999993</v>
      </c>
      <c r="H77" s="30">
        <v>69326736.209999993</v>
      </c>
      <c r="I77" s="31">
        <v>0</v>
      </c>
    </row>
    <row r="78" spans="2:9" x14ac:dyDescent="0.2">
      <c r="B78" s="28"/>
      <c r="C78" s="29"/>
      <c r="D78" s="30"/>
      <c r="E78" s="30"/>
      <c r="F78" s="30"/>
      <c r="G78" s="30"/>
      <c r="H78" s="30"/>
      <c r="I78" s="32"/>
    </row>
    <row r="79" spans="2:9" x14ac:dyDescent="0.2">
      <c r="B79" s="43" t="s">
        <v>40</v>
      </c>
      <c r="C79" s="44"/>
      <c r="D79" s="26">
        <v>8231308943</v>
      </c>
      <c r="E79" s="26">
        <v>-264385204.20999998</v>
      </c>
      <c r="F79" s="26">
        <v>3606736004.79</v>
      </c>
      <c r="G79" s="26">
        <v>3606736004.79</v>
      </c>
      <c r="H79" s="26">
        <v>3606736004.79</v>
      </c>
      <c r="I79" s="27">
        <v>0</v>
      </c>
    </row>
    <row r="80" spans="2:9" x14ac:dyDescent="0.2">
      <c r="B80" s="28"/>
      <c r="C80" s="33" t="s">
        <v>41</v>
      </c>
      <c r="D80" s="30">
        <v>1936813065</v>
      </c>
      <c r="E80" s="30">
        <v>-123188238.20999999</v>
      </c>
      <c r="F80" s="30">
        <v>867652864.78999996</v>
      </c>
      <c r="G80" s="30">
        <v>867652864.78999996</v>
      </c>
      <c r="H80" s="30">
        <v>867652864.78999996</v>
      </c>
      <c r="I80" s="31">
        <v>0</v>
      </c>
    </row>
    <row r="81" spans="2:9" ht="24" x14ac:dyDescent="0.2">
      <c r="B81" s="28"/>
      <c r="C81" s="34" t="s">
        <v>42</v>
      </c>
      <c r="D81" s="30">
        <v>6294495878</v>
      </c>
      <c r="E81" s="30">
        <v>-141196966</v>
      </c>
      <c r="F81" s="30">
        <v>2739083140</v>
      </c>
      <c r="G81" s="30">
        <v>2739083140</v>
      </c>
      <c r="H81" s="30">
        <v>2739083140</v>
      </c>
      <c r="I81" s="31">
        <v>0</v>
      </c>
    </row>
    <row r="82" spans="2:9" x14ac:dyDescent="0.2">
      <c r="B82" s="28"/>
      <c r="C82" s="29" t="s">
        <v>43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1">
        <v>0</v>
      </c>
    </row>
    <row r="83" spans="2:9" x14ac:dyDescent="0.2">
      <c r="B83" s="28"/>
      <c r="C83" s="29" t="s">
        <v>44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1">
        <v>0</v>
      </c>
    </row>
    <row r="84" spans="2:9" x14ac:dyDescent="0.2">
      <c r="B84" s="28"/>
      <c r="C84" s="29"/>
      <c r="D84" s="30"/>
      <c r="E84" s="30"/>
      <c r="F84" s="30"/>
      <c r="G84" s="30"/>
      <c r="H84" s="30"/>
      <c r="I84" s="31"/>
    </row>
    <row r="85" spans="2:9" x14ac:dyDescent="0.2">
      <c r="B85" s="43" t="s">
        <v>10</v>
      </c>
      <c r="C85" s="44"/>
      <c r="D85" s="26">
        <v>75914903948</v>
      </c>
      <c r="E85" s="26">
        <v>-777354207.62999964</v>
      </c>
      <c r="F85" s="26">
        <v>33900355961.370003</v>
      </c>
      <c r="G85" s="26">
        <v>33900360155.089996</v>
      </c>
      <c r="H85" s="26">
        <v>31897741537.190002</v>
      </c>
      <c r="I85" s="27">
        <v>-4193.7200002372265</v>
      </c>
    </row>
    <row r="86" spans="2:9" ht="13.5" thickBot="1" x14ac:dyDescent="0.25">
      <c r="B86" s="35"/>
      <c r="C86" s="36"/>
      <c r="D86" s="37"/>
      <c r="E86" s="37"/>
      <c r="F86" s="37"/>
      <c r="G86" s="37"/>
      <c r="H86" s="37"/>
      <c r="I86" s="38"/>
    </row>
    <row r="87" spans="2:9" ht="5.25" customHeight="1" x14ac:dyDescent="0.2"/>
  </sheetData>
  <mergeCells count="20">
    <mergeCell ref="B8:C9"/>
    <mergeCell ref="D8:H8"/>
    <mergeCell ref="I8:I9"/>
    <mergeCell ref="B3:I3"/>
    <mergeCell ref="B4:I4"/>
    <mergeCell ref="B5:I5"/>
    <mergeCell ref="B6:I6"/>
    <mergeCell ref="B7:I7"/>
    <mergeCell ref="B85:C85"/>
    <mergeCell ref="B10:C10"/>
    <mergeCell ref="B11:C11"/>
    <mergeCell ref="B12:C12"/>
    <mergeCell ref="B22:C22"/>
    <mergeCell ref="B31:C31"/>
    <mergeCell ref="B42:C42"/>
    <mergeCell ref="B48:C48"/>
    <mergeCell ref="B49:C49"/>
    <mergeCell ref="B59:C59"/>
    <mergeCell ref="B68:C68"/>
    <mergeCell ref="B79:C79"/>
  </mergeCells>
  <printOptions horizontalCentered="1"/>
  <pageMargins left="0" right="0" top="0" bottom="0" header="0.31496062992125984" footer="0.31496062992125984"/>
  <pageSetup scale="70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21" t="s">
        <v>69</v>
      </c>
      <c r="C3" s="21" t="s">
        <v>70</v>
      </c>
      <c r="D3" s="21"/>
      <c r="E3" s="21" t="s">
        <v>71</v>
      </c>
      <c r="F3" s="21" t="s">
        <v>72</v>
      </c>
      <c r="G3" s="21"/>
      <c r="H3" s="21"/>
      <c r="I3" s="21"/>
      <c r="J3" s="21"/>
      <c r="K3" s="21"/>
    </row>
    <row r="4" spans="2:11" x14ac:dyDescent="0.2">
      <c r="B4" s="23" t="s">
        <v>111</v>
      </c>
      <c r="C4" s="23" t="s">
        <v>112</v>
      </c>
      <c r="D4" s="21"/>
      <c r="E4" s="21" t="str">
        <f>+VLOOKUP(MID(B4,4,3),$I$4:$J$15,2,FALSE)</f>
        <v>Enero</v>
      </c>
      <c r="F4" s="21" t="str">
        <f>+VLOOKUP(RIGHT(B4,3),$I$4:$J$15,2,FALSE)</f>
        <v>Junio</v>
      </c>
      <c r="G4" s="21"/>
      <c r="H4" s="21"/>
      <c r="I4" s="21" t="s">
        <v>75</v>
      </c>
      <c r="J4" s="21" t="s">
        <v>73</v>
      </c>
      <c r="K4" s="22" t="s">
        <v>76</v>
      </c>
    </row>
    <row r="5" spans="2:11" x14ac:dyDescent="0.2">
      <c r="B5" s="21"/>
      <c r="C5" s="21"/>
      <c r="D5" s="21"/>
      <c r="E5" s="21" t="str">
        <f>+VLOOKUP(E4,$J$4:$K$15,2,FALSE)</f>
        <v>01</v>
      </c>
      <c r="F5" s="21" t="str">
        <f>+VLOOKUP(F4,$J$4:$K$15,2,FALSE)</f>
        <v>06</v>
      </c>
      <c r="G5" s="21"/>
      <c r="H5" s="21"/>
      <c r="I5" s="21" t="s">
        <v>78</v>
      </c>
      <c r="J5" s="21" t="s">
        <v>79</v>
      </c>
      <c r="K5" s="22" t="s">
        <v>80</v>
      </c>
    </row>
    <row r="6" spans="2:11" x14ac:dyDescent="0.2">
      <c r="B6" s="21" t="s">
        <v>81</v>
      </c>
      <c r="C6" s="21"/>
      <c r="D6" s="21"/>
      <c r="E6" s="21"/>
      <c r="F6" s="21"/>
      <c r="G6" s="21"/>
      <c r="H6" s="21"/>
      <c r="I6" s="21" t="s">
        <v>82</v>
      </c>
      <c r="J6" s="21" t="s">
        <v>74</v>
      </c>
      <c r="K6" s="22" t="s">
        <v>77</v>
      </c>
    </row>
    <row r="7" spans="2:11" x14ac:dyDescent="0.2">
      <c r="B7" s="21"/>
      <c r="C7" s="21"/>
      <c r="D7" s="21"/>
      <c r="E7" s="21"/>
      <c r="F7" s="21"/>
      <c r="G7" s="21"/>
      <c r="H7" s="21"/>
      <c r="I7" s="21" t="s">
        <v>83</v>
      </c>
      <c r="J7" s="21" t="s">
        <v>84</v>
      </c>
      <c r="K7" s="22" t="s">
        <v>85</v>
      </c>
    </row>
    <row r="8" spans="2:11" x14ac:dyDescent="0.2">
      <c r="B8" s="21"/>
      <c r="C8" s="21"/>
      <c r="D8" s="21"/>
      <c r="E8" s="21"/>
      <c r="F8" s="21"/>
      <c r="G8" s="21"/>
      <c r="H8" s="21"/>
      <c r="I8" s="21" t="s">
        <v>86</v>
      </c>
      <c r="J8" s="21" t="s">
        <v>87</v>
      </c>
      <c r="K8" s="22" t="s">
        <v>88</v>
      </c>
    </row>
    <row r="9" spans="2:11" x14ac:dyDescent="0.2">
      <c r="B9" s="21"/>
      <c r="C9" s="21"/>
      <c r="D9" s="21"/>
      <c r="E9" s="21"/>
      <c r="F9" s="21"/>
      <c r="G9" s="21"/>
      <c r="H9" s="21"/>
      <c r="I9" s="21" t="s">
        <v>89</v>
      </c>
      <c r="J9" s="21" t="s">
        <v>90</v>
      </c>
      <c r="K9" s="22" t="s">
        <v>91</v>
      </c>
    </row>
    <row r="10" spans="2:11" x14ac:dyDescent="0.2">
      <c r="B10" s="21" t="str">
        <f>CONCATENATE("Del ",1," de ", E4, " al ",DAY(EOMONTH(DATE("20"&amp;C4,F5,1),0))," de ",F4," del ","20"&amp;C4)</f>
        <v>Del 1 de Enero al 30 de Junio del 2020</v>
      </c>
      <c r="C10" s="21"/>
      <c r="D10" s="21"/>
      <c r="E10" s="21"/>
      <c r="F10" s="21"/>
      <c r="G10" s="21"/>
      <c r="H10" s="21"/>
      <c r="I10" s="21" t="s">
        <v>92</v>
      </c>
      <c r="J10" s="21" t="s">
        <v>93</v>
      </c>
      <c r="K10" s="22" t="s">
        <v>94</v>
      </c>
    </row>
    <row r="11" spans="2:11" x14ac:dyDescent="0.2">
      <c r="B11" s="21"/>
      <c r="C11" s="21"/>
      <c r="D11" s="21"/>
      <c r="E11" s="21"/>
      <c r="F11" s="21"/>
      <c r="G11" s="21"/>
      <c r="H11" s="21"/>
      <c r="I11" s="21" t="s">
        <v>95</v>
      </c>
      <c r="J11" s="21" t="s">
        <v>96</v>
      </c>
      <c r="K11" s="22" t="s">
        <v>97</v>
      </c>
    </row>
    <row r="12" spans="2:11" x14ac:dyDescent="0.2">
      <c r="B12" s="21"/>
      <c r="C12" s="21"/>
      <c r="D12" s="21"/>
      <c r="E12" s="21"/>
      <c r="F12" s="21"/>
      <c r="G12" s="21"/>
      <c r="H12" s="21"/>
      <c r="I12" s="21" t="s">
        <v>98</v>
      </c>
      <c r="J12" s="21" t="s">
        <v>99</v>
      </c>
      <c r="K12" s="22" t="s">
        <v>100</v>
      </c>
    </row>
    <row r="13" spans="2:11" x14ac:dyDescent="0.2">
      <c r="B13" s="21"/>
      <c r="C13" s="21"/>
      <c r="D13" s="21"/>
      <c r="E13" s="21"/>
      <c r="F13" s="21"/>
      <c r="G13" s="21"/>
      <c r="H13" s="21"/>
      <c r="I13" s="21" t="s">
        <v>101</v>
      </c>
      <c r="J13" s="21" t="s">
        <v>102</v>
      </c>
      <c r="K13" s="22" t="s">
        <v>103</v>
      </c>
    </row>
    <row r="14" spans="2:11" x14ac:dyDescent="0.2">
      <c r="B14" s="21"/>
      <c r="C14" s="21"/>
      <c r="D14" s="21"/>
      <c r="E14" s="21"/>
      <c r="F14" s="21"/>
      <c r="G14" s="21"/>
      <c r="H14" s="21"/>
      <c r="I14" s="21" t="s">
        <v>104</v>
      </c>
      <c r="J14" s="21" t="s">
        <v>105</v>
      </c>
      <c r="K14" s="22" t="s">
        <v>106</v>
      </c>
    </row>
    <row r="15" spans="2:11" x14ac:dyDescent="0.2">
      <c r="B15" s="21"/>
      <c r="C15" s="21"/>
      <c r="D15" s="21"/>
      <c r="E15" s="21"/>
      <c r="F15" s="21"/>
      <c r="G15" s="21"/>
      <c r="H15" s="21"/>
      <c r="I15" s="21" t="s">
        <v>107</v>
      </c>
      <c r="J15" s="21" t="s">
        <v>108</v>
      </c>
      <c r="K15" s="22" t="s">
        <v>109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2.85546875" bestFit="1" customWidth="1"/>
    <col min="5" max="5" width="28.42578125" bestFit="1" customWidth="1"/>
    <col min="6" max="6" width="22.855468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11" t="s">
        <v>47</v>
      </c>
      <c r="B1" s="11" t="s">
        <v>48</v>
      </c>
      <c r="C1" s="11" t="s">
        <v>49</v>
      </c>
      <c r="D1" s="16" t="s">
        <v>52</v>
      </c>
      <c r="E1" s="16" t="s">
        <v>53</v>
      </c>
      <c r="F1" s="16" t="s">
        <v>54</v>
      </c>
      <c r="G1" s="16" t="s">
        <v>55</v>
      </c>
      <c r="H1" s="16" t="s">
        <v>56</v>
      </c>
      <c r="I1" s="16" t="s">
        <v>57</v>
      </c>
      <c r="J1" s="16" t="s">
        <v>67</v>
      </c>
    </row>
    <row r="2" spans="1:10" x14ac:dyDescent="0.2">
      <c r="A2" s="9" t="s">
        <v>51</v>
      </c>
      <c r="B2" s="9" t="s">
        <v>50</v>
      </c>
      <c r="C2" s="9" t="s">
        <v>50</v>
      </c>
      <c r="D2" s="15">
        <v>75914903948</v>
      </c>
      <c r="E2" s="10">
        <v>-777354207.63</v>
      </c>
      <c r="F2" s="15">
        <v>33900355961.369999</v>
      </c>
      <c r="G2" s="10">
        <v>33900360155.09</v>
      </c>
      <c r="H2" s="10">
        <v>31897741537.189999</v>
      </c>
      <c r="I2" s="10">
        <v>41237189585.279999</v>
      </c>
      <c r="J2" s="18">
        <v>1</v>
      </c>
    </row>
    <row r="3" spans="1:10" x14ac:dyDescent="0.2">
      <c r="A3" s="6" t="s">
        <v>59</v>
      </c>
      <c r="B3" s="6" t="s">
        <v>59</v>
      </c>
      <c r="C3" s="6" t="s">
        <v>59</v>
      </c>
      <c r="D3" s="13">
        <v>951528732</v>
      </c>
      <c r="E3" s="8">
        <v>0</v>
      </c>
      <c r="F3" s="13">
        <v>475764348</v>
      </c>
      <c r="G3" s="7">
        <v>475764348</v>
      </c>
      <c r="H3" s="7">
        <v>475764348</v>
      </c>
      <c r="I3" s="7">
        <v>475764384</v>
      </c>
      <c r="J3" s="17">
        <v>1</v>
      </c>
    </row>
    <row r="4" spans="1:10" x14ac:dyDescent="0.2">
      <c r="A4" s="6" t="s">
        <v>59</v>
      </c>
      <c r="B4" s="6" t="s">
        <v>59</v>
      </c>
      <c r="C4" s="6" t="s">
        <v>58</v>
      </c>
      <c r="D4" s="13">
        <v>4437545240</v>
      </c>
      <c r="E4" s="7">
        <v>-50959790.420000002</v>
      </c>
      <c r="F4" s="13">
        <v>2128934627.5799999</v>
      </c>
      <c r="G4" s="7">
        <v>2128934627.5799999</v>
      </c>
      <c r="H4" s="7">
        <v>1888732694.28</v>
      </c>
      <c r="I4" s="7">
        <v>2257650822</v>
      </c>
      <c r="J4" s="17">
        <v>1</v>
      </c>
    </row>
    <row r="5" spans="1:10" x14ac:dyDescent="0.2">
      <c r="A5" s="6" t="s">
        <v>59</v>
      </c>
      <c r="B5" s="6" t="s">
        <v>59</v>
      </c>
      <c r="C5" s="6" t="s">
        <v>60</v>
      </c>
      <c r="D5" s="13">
        <v>5918496310</v>
      </c>
      <c r="E5" s="7">
        <v>-237841610.52000001</v>
      </c>
      <c r="F5" s="13">
        <v>578582484.48000002</v>
      </c>
      <c r="G5" s="7">
        <v>578582484.48000002</v>
      </c>
      <c r="H5" s="7">
        <v>499146833.05000001</v>
      </c>
      <c r="I5" s="7">
        <v>5102072215</v>
      </c>
      <c r="J5" s="17">
        <v>1</v>
      </c>
    </row>
    <row r="6" spans="1:10" x14ac:dyDescent="0.2">
      <c r="A6" s="6" t="s">
        <v>59</v>
      </c>
      <c r="B6" s="6" t="s">
        <v>59</v>
      </c>
      <c r="C6" s="6" t="s">
        <v>61</v>
      </c>
      <c r="D6" s="13">
        <v>608736073</v>
      </c>
      <c r="E6" s="7">
        <v>-88473865.049999997</v>
      </c>
      <c r="F6" s="13">
        <v>208348754.94999999</v>
      </c>
      <c r="G6" s="7">
        <v>208348791.41</v>
      </c>
      <c r="H6" s="7">
        <v>169144525.81999999</v>
      </c>
      <c r="I6" s="7">
        <v>311913416.54000002</v>
      </c>
      <c r="J6" s="17">
        <v>1</v>
      </c>
    </row>
    <row r="7" spans="1:10" x14ac:dyDescent="0.2">
      <c r="A7" s="6" t="s">
        <v>59</v>
      </c>
      <c r="B7" s="6" t="s">
        <v>59</v>
      </c>
      <c r="C7" s="6" t="s">
        <v>65</v>
      </c>
      <c r="D7" s="13">
        <v>96936420</v>
      </c>
      <c r="E7" s="7">
        <v>-2547632.4300000002</v>
      </c>
      <c r="F7" s="13">
        <v>42788846.57</v>
      </c>
      <c r="G7" s="7">
        <v>42788846.57</v>
      </c>
      <c r="H7" s="7">
        <v>31642780.510000002</v>
      </c>
      <c r="I7" s="7">
        <v>51599941</v>
      </c>
      <c r="J7" s="17">
        <v>1</v>
      </c>
    </row>
    <row r="8" spans="1:10" x14ac:dyDescent="0.2">
      <c r="A8" s="6" t="s">
        <v>59</v>
      </c>
      <c r="B8" s="6" t="s">
        <v>59</v>
      </c>
      <c r="C8" s="6" t="s">
        <v>62</v>
      </c>
      <c r="D8" s="13">
        <v>3667008217</v>
      </c>
      <c r="E8" s="7">
        <v>-506042447.44</v>
      </c>
      <c r="F8" s="13">
        <v>1263347741.5599999</v>
      </c>
      <c r="G8" s="7">
        <v>1263347741.5599999</v>
      </c>
      <c r="H8" s="7">
        <v>1038779620.88</v>
      </c>
      <c r="I8" s="7">
        <v>1897618028</v>
      </c>
      <c r="J8" s="17">
        <v>1</v>
      </c>
    </row>
    <row r="9" spans="1:10" x14ac:dyDescent="0.2">
      <c r="A9" s="6" t="s">
        <v>59</v>
      </c>
      <c r="B9" s="6" t="s">
        <v>59</v>
      </c>
      <c r="C9" s="6" t="s">
        <v>63</v>
      </c>
      <c r="D9" s="13">
        <v>857669892</v>
      </c>
      <c r="E9" s="7">
        <v>-149826984.19</v>
      </c>
      <c r="F9" s="13">
        <v>340036843.81</v>
      </c>
      <c r="G9" s="7">
        <v>340036843.81</v>
      </c>
      <c r="H9" s="7">
        <v>275930264.83999997</v>
      </c>
      <c r="I9" s="7">
        <v>367806064</v>
      </c>
      <c r="J9" s="17">
        <v>1</v>
      </c>
    </row>
    <row r="10" spans="1:10" x14ac:dyDescent="0.2">
      <c r="A10" s="6" t="s">
        <v>59</v>
      </c>
      <c r="B10" s="6" t="s">
        <v>58</v>
      </c>
      <c r="C10" s="6" t="s">
        <v>59</v>
      </c>
      <c r="D10" s="13">
        <v>289153907</v>
      </c>
      <c r="E10" s="7">
        <v>-26713389.02</v>
      </c>
      <c r="F10" s="13">
        <v>112370105.98</v>
      </c>
      <c r="G10" s="7">
        <v>112370105.98</v>
      </c>
      <c r="H10" s="7">
        <v>77085712.980000004</v>
      </c>
      <c r="I10" s="7">
        <v>150070412</v>
      </c>
      <c r="J10" s="17">
        <v>1</v>
      </c>
    </row>
    <row r="11" spans="1:10" x14ac:dyDescent="0.2">
      <c r="A11" s="6" t="s">
        <v>59</v>
      </c>
      <c r="B11" s="6" t="s">
        <v>58</v>
      </c>
      <c r="C11" s="6" t="s">
        <v>58</v>
      </c>
      <c r="D11" s="13">
        <v>120166378</v>
      </c>
      <c r="E11" s="7">
        <v>66321683.890000001</v>
      </c>
      <c r="F11" s="13">
        <v>123646571.89</v>
      </c>
      <c r="G11" s="7">
        <v>123646571.89</v>
      </c>
      <c r="H11" s="7">
        <v>80731860.299999997</v>
      </c>
      <c r="I11" s="7">
        <v>62841490</v>
      </c>
      <c r="J11" s="17">
        <v>1</v>
      </c>
    </row>
    <row r="12" spans="1:10" x14ac:dyDescent="0.2">
      <c r="A12" s="6" t="s">
        <v>59</v>
      </c>
      <c r="B12" s="6" t="s">
        <v>58</v>
      </c>
      <c r="C12" s="6" t="s">
        <v>60</v>
      </c>
      <c r="D12" s="13">
        <v>813033798</v>
      </c>
      <c r="E12" s="7">
        <v>247971535.05000001</v>
      </c>
      <c r="F12" s="13">
        <v>833281161.04999995</v>
      </c>
      <c r="G12" s="7">
        <v>833281161.04999995</v>
      </c>
      <c r="H12" s="7">
        <v>758951094.53999996</v>
      </c>
      <c r="I12" s="7">
        <v>227724172</v>
      </c>
      <c r="J12" s="17">
        <v>1</v>
      </c>
    </row>
    <row r="13" spans="1:10" x14ac:dyDescent="0.2">
      <c r="A13" s="6" t="s">
        <v>59</v>
      </c>
      <c r="B13" s="6" t="s">
        <v>58</v>
      </c>
      <c r="C13" s="6" t="s">
        <v>64</v>
      </c>
      <c r="D13" s="13">
        <v>357070459</v>
      </c>
      <c r="E13" s="7">
        <v>-43356490.439999998</v>
      </c>
      <c r="F13" s="13">
        <v>129538706.56</v>
      </c>
      <c r="G13" s="7">
        <v>129538706.56</v>
      </c>
      <c r="H13" s="7">
        <v>90301967.950000003</v>
      </c>
      <c r="I13" s="7">
        <v>184175262</v>
      </c>
      <c r="J13" s="17">
        <v>1</v>
      </c>
    </row>
    <row r="14" spans="1:10" x14ac:dyDescent="0.2">
      <c r="A14" s="6" t="s">
        <v>59</v>
      </c>
      <c r="B14" s="6" t="s">
        <v>58</v>
      </c>
      <c r="C14" s="6" t="s">
        <v>61</v>
      </c>
      <c r="D14" s="13">
        <v>6249340771</v>
      </c>
      <c r="E14" s="7">
        <v>355611443.00999999</v>
      </c>
      <c r="F14" s="13">
        <v>3330876654.0100002</v>
      </c>
      <c r="G14" s="7">
        <v>3330876654.0100002</v>
      </c>
      <c r="H14" s="7">
        <v>2898102760.1700001</v>
      </c>
      <c r="I14" s="7">
        <v>3274075560</v>
      </c>
      <c r="J14" s="17">
        <v>1</v>
      </c>
    </row>
    <row r="15" spans="1:10" x14ac:dyDescent="0.2">
      <c r="A15" s="6" t="s">
        <v>59</v>
      </c>
      <c r="B15" s="6" t="s">
        <v>58</v>
      </c>
      <c r="C15" s="6" t="s">
        <v>65</v>
      </c>
      <c r="D15" s="13">
        <v>588860689</v>
      </c>
      <c r="E15" s="7">
        <v>-75426218.079999998</v>
      </c>
      <c r="F15" s="13">
        <v>207790240.91999999</v>
      </c>
      <c r="G15" s="7">
        <v>207790240.91999999</v>
      </c>
      <c r="H15" s="7">
        <v>124875311.72</v>
      </c>
      <c r="I15" s="7">
        <v>305644230</v>
      </c>
      <c r="J15" s="17">
        <v>1</v>
      </c>
    </row>
    <row r="16" spans="1:10" x14ac:dyDescent="0.2">
      <c r="A16" s="6" t="s">
        <v>59</v>
      </c>
      <c r="B16" s="6" t="s">
        <v>58</v>
      </c>
      <c r="C16" s="6" t="s">
        <v>62</v>
      </c>
      <c r="D16" s="13">
        <v>387818179</v>
      </c>
      <c r="E16" s="7">
        <v>-115648624.93000001</v>
      </c>
      <c r="F16" s="13">
        <v>75578430.069999993</v>
      </c>
      <c r="G16" s="7">
        <v>75578430.069999993</v>
      </c>
      <c r="H16" s="7">
        <v>62497802.859999999</v>
      </c>
      <c r="I16" s="7">
        <v>196591124</v>
      </c>
      <c r="J16" s="17">
        <v>1</v>
      </c>
    </row>
    <row r="17" spans="1:10" x14ac:dyDescent="0.2">
      <c r="A17" s="6" t="s">
        <v>59</v>
      </c>
      <c r="B17" s="6" t="s">
        <v>58</v>
      </c>
      <c r="C17" s="6" t="s">
        <v>66</v>
      </c>
      <c r="D17" s="14">
        <v>0</v>
      </c>
      <c r="E17" s="8">
        <v>0</v>
      </c>
      <c r="F17" s="14">
        <v>0</v>
      </c>
      <c r="G17" s="8">
        <v>0</v>
      </c>
      <c r="H17" s="8">
        <v>0</v>
      </c>
      <c r="I17" s="8">
        <v>0</v>
      </c>
      <c r="J17" s="17">
        <v>1</v>
      </c>
    </row>
    <row r="18" spans="1:10" x14ac:dyDescent="0.2">
      <c r="A18" s="6" t="s">
        <v>59</v>
      </c>
      <c r="B18" s="6" t="s">
        <v>60</v>
      </c>
      <c r="C18" s="6" t="s">
        <v>59</v>
      </c>
      <c r="D18" s="13">
        <v>232043832</v>
      </c>
      <c r="E18" s="7">
        <v>-35178130.009999998</v>
      </c>
      <c r="F18" s="13">
        <v>67496986.989999995</v>
      </c>
      <c r="G18" s="7">
        <v>67496986.989999995</v>
      </c>
      <c r="H18" s="7">
        <v>54696112.960000001</v>
      </c>
      <c r="I18" s="7">
        <v>129368715</v>
      </c>
      <c r="J18" s="17">
        <v>1</v>
      </c>
    </row>
    <row r="19" spans="1:10" x14ac:dyDescent="0.2">
      <c r="A19" s="6" t="s">
        <v>59</v>
      </c>
      <c r="B19" s="6" t="s">
        <v>60</v>
      </c>
      <c r="C19" s="6" t="s">
        <v>58</v>
      </c>
      <c r="D19" s="13">
        <v>1050730296</v>
      </c>
      <c r="E19" s="7">
        <v>-260909986.31</v>
      </c>
      <c r="F19" s="13">
        <v>337135990.69</v>
      </c>
      <c r="G19" s="7">
        <v>337135990.69</v>
      </c>
      <c r="H19" s="7">
        <v>199785013.96000001</v>
      </c>
      <c r="I19" s="7">
        <v>452684319</v>
      </c>
      <c r="J19" s="17">
        <v>1</v>
      </c>
    </row>
    <row r="20" spans="1:10" x14ac:dyDescent="0.2">
      <c r="A20" s="6" t="s">
        <v>59</v>
      </c>
      <c r="B20" s="6" t="s">
        <v>60</v>
      </c>
      <c r="C20" s="6" t="s">
        <v>61</v>
      </c>
      <c r="D20" s="13">
        <v>107613178</v>
      </c>
      <c r="E20" s="7">
        <v>-41992497.340000004</v>
      </c>
      <c r="F20" s="13">
        <v>10793472.66</v>
      </c>
      <c r="G20" s="7">
        <v>10793472.66</v>
      </c>
      <c r="H20" s="7">
        <v>9239214</v>
      </c>
      <c r="I20" s="7">
        <v>54827208</v>
      </c>
      <c r="J20" s="17">
        <v>1</v>
      </c>
    </row>
    <row r="21" spans="1:10" x14ac:dyDescent="0.2">
      <c r="A21" s="6" t="s">
        <v>59</v>
      </c>
      <c r="B21" s="6" t="s">
        <v>60</v>
      </c>
      <c r="C21" s="6" t="s">
        <v>65</v>
      </c>
      <c r="D21" s="13">
        <v>92000000</v>
      </c>
      <c r="E21" s="7">
        <v>-45999972</v>
      </c>
      <c r="F21" s="14">
        <v>0</v>
      </c>
      <c r="G21" s="8">
        <v>0</v>
      </c>
      <c r="H21" s="8">
        <v>0</v>
      </c>
      <c r="I21" s="7">
        <v>46000028</v>
      </c>
      <c r="J21" s="17">
        <v>1</v>
      </c>
    </row>
    <row r="22" spans="1:10" x14ac:dyDescent="0.2">
      <c r="A22" s="6" t="s">
        <v>59</v>
      </c>
      <c r="B22" s="6" t="s">
        <v>60</v>
      </c>
      <c r="C22" s="6" t="s">
        <v>62</v>
      </c>
      <c r="D22" s="13">
        <v>213091424</v>
      </c>
      <c r="E22" s="7">
        <v>-63940888.409999996</v>
      </c>
      <c r="F22" s="13">
        <v>39670557.590000004</v>
      </c>
      <c r="G22" s="7">
        <v>39670557.590000004</v>
      </c>
      <c r="H22" s="7">
        <v>28807233.43</v>
      </c>
      <c r="I22" s="7">
        <v>109479978</v>
      </c>
      <c r="J22" s="17">
        <v>1</v>
      </c>
    </row>
    <row r="23" spans="1:10" x14ac:dyDescent="0.2">
      <c r="A23" s="6" t="s">
        <v>59</v>
      </c>
      <c r="B23" s="6" t="s">
        <v>60</v>
      </c>
      <c r="C23" s="6" t="s">
        <v>63</v>
      </c>
      <c r="D23" s="14">
        <v>0</v>
      </c>
      <c r="E23" s="8">
        <v>0</v>
      </c>
      <c r="F23" s="14">
        <v>0</v>
      </c>
      <c r="G23" s="8">
        <v>0</v>
      </c>
      <c r="H23" s="8">
        <v>0</v>
      </c>
      <c r="I23" s="8">
        <v>0</v>
      </c>
      <c r="J23" s="17">
        <v>1</v>
      </c>
    </row>
    <row r="24" spans="1:10" x14ac:dyDescent="0.2">
      <c r="A24" s="6" t="s">
        <v>59</v>
      </c>
      <c r="B24" s="6" t="s">
        <v>60</v>
      </c>
      <c r="C24" s="6" t="s">
        <v>66</v>
      </c>
      <c r="D24" s="13">
        <v>269420941</v>
      </c>
      <c r="E24" s="7">
        <v>-8771916.5700000003</v>
      </c>
      <c r="F24" s="13">
        <v>119849330.43000001</v>
      </c>
      <c r="G24" s="7">
        <v>119849330.43000001</v>
      </c>
      <c r="H24" s="7">
        <v>84166973</v>
      </c>
      <c r="I24" s="7">
        <v>140799694</v>
      </c>
      <c r="J24" s="17">
        <v>1</v>
      </c>
    </row>
    <row r="25" spans="1:10" x14ac:dyDescent="0.2">
      <c r="A25" s="6" t="s">
        <v>59</v>
      </c>
      <c r="B25" s="6" t="s">
        <v>64</v>
      </c>
      <c r="C25" s="6" t="s">
        <v>59</v>
      </c>
      <c r="D25" s="13">
        <v>1085396837</v>
      </c>
      <c r="E25" s="7">
        <v>-262910422.84999999</v>
      </c>
      <c r="F25" s="13">
        <v>138906089.15000001</v>
      </c>
      <c r="G25" s="7">
        <v>138906089.15000001</v>
      </c>
      <c r="H25" s="7">
        <v>133459626.47</v>
      </c>
      <c r="I25" s="7">
        <v>683580325</v>
      </c>
      <c r="J25" s="17">
        <v>1</v>
      </c>
    </row>
    <row r="26" spans="1:10" x14ac:dyDescent="0.2">
      <c r="A26" s="6" t="s">
        <v>59</v>
      </c>
      <c r="B26" s="6" t="s">
        <v>64</v>
      </c>
      <c r="C26" s="6" t="s">
        <v>58</v>
      </c>
      <c r="D26" s="13">
        <v>7785078677</v>
      </c>
      <c r="E26" s="7">
        <v>-378702470.80000001</v>
      </c>
      <c r="F26" s="13">
        <v>3343444145.1999998</v>
      </c>
      <c r="G26" s="7">
        <v>3343444145.1999998</v>
      </c>
      <c r="H26" s="7">
        <v>3343444145.1999998</v>
      </c>
      <c r="I26" s="7">
        <v>4062932061</v>
      </c>
      <c r="J26" s="17">
        <v>1</v>
      </c>
    </row>
    <row r="27" spans="1:10" x14ac:dyDescent="0.2">
      <c r="A27" s="6" t="s">
        <v>58</v>
      </c>
      <c r="B27" s="6" t="s">
        <v>59</v>
      </c>
      <c r="C27" s="6" t="s">
        <v>59</v>
      </c>
      <c r="D27" s="14">
        <v>0</v>
      </c>
      <c r="E27" s="8">
        <v>0</v>
      </c>
      <c r="F27" s="14">
        <v>0</v>
      </c>
      <c r="G27" s="8">
        <v>0</v>
      </c>
      <c r="H27" s="8">
        <v>0</v>
      </c>
      <c r="I27" s="8">
        <v>0</v>
      </c>
      <c r="J27" s="17">
        <v>1</v>
      </c>
    </row>
    <row r="28" spans="1:10" x14ac:dyDescent="0.2">
      <c r="A28" s="6" t="s">
        <v>58</v>
      </c>
      <c r="B28" s="6" t="s">
        <v>59</v>
      </c>
      <c r="C28" s="6" t="s">
        <v>58</v>
      </c>
      <c r="D28" s="14">
        <v>0</v>
      </c>
      <c r="E28" s="8">
        <v>0</v>
      </c>
      <c r="F28" s="14">
        <v>0</v>
      </c>
      <c r="G28" s="8">
        <v>0</v>
      </c>
      <c r="H28" s="8">
        <v>0</v>
      </c>
      <c r="I28" s="8">
        <v>0</v>
      </c>
      <c r="J28" s="17">
        <v>1</v>
      </c>
    </row>
    <row r="29" spans="1:10" x14ac:dyDescent="0.2">
      <c r="A29" s="6" t="s">
        <v>58</v>
      </c>
      <c r="B29" s="6" t="s">
        <v>59</v>
      </c>
      <c r="C29" s="6" t="s">
        <v>60</v>
      </c>
      <c r="D29" s="14">
        <v>0</v>
      </c>
      <c r="E29" s="8">
        <v>0</v>
      </c>
      <c r="F29" s="14">
        <v>0</v>
      </c>
      <c r="G29" s="8">
        <v>0</v>
      </c>
      <c r="H29" s="8">
        <v>0</v>
      </c>
      <c r="I29" s="8">
        <v>0</v>
      </c>
      <c r="J29" s="17">
        <v>1</v>
      </c>
    </row>
    <row r="30" spans="1:10" x14ac:dyDescent="0.2">
      <c r="A30" s="6" t="s">
        <v>58</v>
      </c>
      <c r="B30" s="6" t="s">
        <v>59</v>
      </c>
      <c r="C30" s="6" t="s">
        <v>61</v>
      </c>
      <c r="D30" s="14">
        <v>0</v>
      </c>
      <c r="E30" s="8">
        <v>0</v>
      </c>
      <c r="F30" s="14">
        <v>0</v>
      </c>
      <c r="G30" s="8">
        <v>0</v>
      </c>
      <c r="H30" s="8">
        <v>0</v>
      </c>
      <c r="I30" s="8">
        <v>0</v>
      </c>
      <c r="J30" s="17">
        <v>1</v>
      </c>
    </row>
    <row r="31" spans="1:10" x14ac:dyDescent="0.2">
      <c r="A31" s="6" t="s">
        <v>58</v>
      </c>
      <c r="B31" s="6" t="s">
        <v>59</v>
      </c>
      <c r="C31" s="6" t="s">
        <v>65</v>
      </c>
      <c r="D31" s="14">
        <v>0</v>
      </c>
      <c r="E31" s="8">
        <v>0</v>
      </c>
      <c r="F31" s="14">
        <v>0</v>
      </c>
      <c r="G31" s="8">
        <v>0</v>
      </c>
      <c r="H31" s="8">
        <v>0</v>
      </c>
      <c r="I31" s="8">
        <v>0</v>
      </c>
      <c r="J31" s="17">
        <v>1</v>
      </c>
    </row>
    <row r="32" spans="1:10" x14ac:dyDescent="0.2">
      <c r="A32" s="6" t="s">
        <v>58</v>
      </c>
      <c r="B32" s="6" t="s">
        <v>59</v>
      </c>
      <c r="C32" s="6" t="s">
        <v>62</v>
      </c>
      <c r="D32" s="13">
        <v>356508885</v>
      </c>
      <c r="E32" s="7">
        <v>-22610709.16</v>
      </c>
      <c r="F32" s="13">
        <v>184971114.84</v>
      </c>
      <c r="G32" s="7">
        <v>184971114.84</v>
      </c>
      <c r="H32" s="7">
        <v>184971114.84</v>
      </c>
      <c r="I32" s="7">
        <v>148927061</v>
      </c>
      <c r="J32" s="17">
        <v>1</v>
      </c>
    </row>
    <row r="33" spans="1:10" x14ac:dyDescent="0.2">
      <c r="A33" s="6" t="s">
        <v>58</v>
      </c>
      <c r="B33" s="6" t="s">
        <v>59</v>
      </c>
      <c r="C33" s="6" t="s">
        <v>63</v>
      </c>
      <c r="D33" s="14">
        <v>0</v>
      </c>
      <c r="E33" s="8">
        <v>0</v>
      </c>
      <c r="F33" s="14">
        <v>0</v>
      </c>
      <c r="G33" s="8">
        <v>0</v>
      </c>
      <c r="H33" s="8">
        <v>0</v>
      </c>
      <c r="I33" s="8">
        <v>0</v>
      </c>
      <c r="J33" s="17">
        <v>1</v>
      </c>
    </row>
    <row r="34" spans="1:10" x14ac:dyDescent="0.2">
      <c r="A34" s="6" t="s">
        <v>58</v>
      </c>
      <c r="B34" s="6" t="s">
        <v>58</v>
      </c>
      <c r="C34" s="6" t="s">
        <v>59</v>
      </c>
      <c r="D34" s="13">
        <v>16100000</v>
      </c>
      <c r="E34" s="7">
        <v>-15477831.890000001</v>
      </c>
      <c r="F34" s="13">
        <v>622168.11</v>
      </c>
      <c r="G34" s="7">
        <v>622168.11</v>
      </c>
      <c r="H34" s="7">
        <v>622168.11</v>
      </c>
      <c r="I34" s="8">
        <v>0</v>
      </c>
      <c r="J34" s="17">
        <v>1</v>
      </c>
    </row>
    <row r="35" spans="1:10" x14ac:dyDescent="0.2">
      <c r="A35" s="6" t="s">
        <v>58</v>
      </c>
      <c r="B35" s="6" t="s">
        <v>58</v>
      </c>
      <c r="C35" s="6" t="s">
        <v>58</v>
      </c>
      <c r="D35" s="13">
        <v>336341833</v>
      </c>
      <c r="E35" s="7">
        <v>-60584281.799999997</v>
      </c>
      <c r="F35" s="13">
        <v>119820308.2</v>
      </c>
      <c r="G35" s="7">
        <v>119820308.2</v>
      </c>
      <c r="H35" s="7">
        <v>119820308.2</v>
      </c>
      <c r="I35" s="7">
        <v>155937243</v>
      </c>
      <c r="J35" s="17">
        <v>1</v>
      </c>
    </row>
    <row r="36" spans="1:10" x14ac:dyDescent="0.2">
      <c r="A36" s="6" t="s">
        <v>58</v>
      </c>
      <c r="B36" s="6" t="s">
        <v>58</v>
      </c>
      <c r="C36" s="6" t="s">
        <v>60</v>
      </c>
      <c r="D36" s="13">
        <v>6644040049</v>
      </c>
      <c r="E36" s="7">
        <v>383244880.08999997</v>
      </c>
      <c r="F36" s="13">
        <v>3594023125.0900002</v>
      </c>
      <c r="G36" s="7">
        <v>3594023125.0900002</v>
      </c>
      <c r="H36" s="7">
        <v>3485750527.1900001</v>
      </c>
      <c r="I36" s="7">
        <v>3433261804</v>
      </c>
      <c r="J36" s="17">
        <v>1</v>
      </c>
    </row>
    <row r="37" spans="1:10" x14ac:dyDescent="0.2">
      <c r="A37" s="6" t="s">
        <v>58</v>
      </c>
      <c r="B37" s="6" t="s">
        <v>58</v>
      </c>
      <c r="C37" s="6" t="s">
        <v>64</v>
      </c>
      <c r="D37" s="14">
        <v>0</v>
      </c>
      <c r="E37" s="7">
        <v>1968000</v>
      </c>
      <c r="F37" s="13">
        <v>1968000</v>
      </c>
      <c r="G37" s="7">
        <v>1968000</v>
      </c>
      <c r="H37" s="7">
        <v>1968000</v>
      </c>
      <c r="I37" s="8">
        <v>0</v>
      </c>
      <c r="J37" s="17">
        <v>1</v>
      </c>
    </row>
    <row r="38" spans="1:10" x14ac:dyDescent="0.2">
      <c r="A38" s="6" t="s">
        <v>58</v>
      </c>
      <c r="B38" s="6" t="s">
        <v>58</v>
      </c>
      <c r="C38" s="6" t="s">
        <v>61</v>
      </c>
      <c r="D38" s="13">
        <v>23373789436</v>
      </c>
      <c r="E38" s="7">
        <v>935741394.23000002</v>
      </c>
      <c r="F38" s="13">
        <v>12104030363.23</v>
      </c>
      <c r="G38" s="7">
        <v>12104034520.49</v>
      </c>
      <c r="H38" s="7">
        <v>11792584730.17</v>
      </c>
      <c r="I38" s="7">
        <v>12205496309.74</v>
      </c>
      <c r="J38" s="17">
        <v>1</v>
      </c>
    </row>
    <row r="39" spans="1:10" x14ac:dyDescent="0.2">
      <c r="A39" s="6" t="s">
        <v>58</v>
      </c>
      <c r="B39" s="6" t="s">
        <v>58</v>
      </c>
      <c r="C39" s="6" t="s">
        <v>65</v>
      </c>
      <c r="D39" s="13">
        <v>612043288</v>
      </c>
      <c r="E39" s="7">
        <v>4110585.56</v>
      </c>
      <c r="F39" s="13">
        <v>310132191.56</v>
      </c>
      <c r="G39" s="7">
        <v>310132191.56</v>
      </c>
      <c r="H39" s="7">
        <v>310132191.56</v>
      </c>
      <c r="I39" s="7">
        <v>306021682</v>
      </c>
      <c r="J39" s="17">
        <v>1</v>
      </c>
    </row>
    <row r="40" spans="1:10" x14ac:dyDescent="0.2">
      <c r="A40" s="6" t="s">
        <v>58</v>
      </c>
      <c r="B40" s="6" t="s">
        <v>58</v>
      </c>
      <c r="C40" s="6" t="s">
        <v>62</v>
      </c>
      <c r="D40" s="14">
        <v>0</v>
      </c>
      <c r="E40" s="8">
        <v>0</v>
      </c>
      <c r="F40" s="14">
        <v>0</v>
      </c>
      <c r="G40" s="8">
        <v>0</v>
      </c>
      <c r="H40" s="8">
        <v>0</v>
      </c>
      <c r="I40" s="8">
        <v>0</v>
      </c>
      <c r="J40" s="17">
        <v>1</v>
      </c>
    </row>
    <row r="41" spans="1:10" x14ac:dyDescent="0.2">
      <c r="A41" s="6" t="s">
        <v>58</v>
      </c>
      <c r="B41" s="6" t="s">
        <v>58</v>
      </c>
      <c r="C41" s="6" t="s">
        <v>66</v>
      </c>
      <c r="D41" s="14">
        <v>0</v>
      </c>
      <c r="E41" s="8">
        <v>0</v>
      </c>
      <c r="F41" s="14">
        <v>0</v>
      </c>
      <c r="G41" s="8">
        <v>0</v>
      </c>
      <c r="H41" s="8">
        <v>0</v>
      </c>
      <c r="I41" s="8">
        <v>0</v>
      </c>
      <c r="J41" s="17">
        <v>1</v>
      </c>
    </row>
    <row r="42" spans="1:10" x14ac:dyDescent="0.2">
      <c r="A42" s="6" t="s">
        <v>58</v>
      </c>
      <c r="B42" s="6" t="s">
        <v>60</v>
      </c>
      <c r="C42" s="6" t="s">
        <v>59</v>
      </c>
      <c r="D42" s="14">
        <v>0</v>
      </c>
      <c r="E42" s="8">
        <v>0</v>
      </c>
      <c r="F42" s="14">
        <v>0</v>
      </c>
      <c r="G42" s="8">
        <v>0</v>
      </c>
      <c r="H42" s="8">
        <v>0</v>
      </c>
      <c r="I42" s="8">
        <v>0</v>
      </c>
      <c r="J42" s="17">
        <v>1</v>
      </c>
    </row>
    <row r="43" spans="1:10" x14ac:dyDescent="0.2">
      <c r="A43" s="6" t="s">
        <v>58</v>
      </c>
      <c r="B43" s="6" t="s">
        <v>60</v>
      </c>
      <c r="C43" s="6" t="s">
        <v>58</v>
      </c>
      <c r="D43" s="14">
        <v>0</v>
      </c>
      <c r="E43" s="7">
        <v>543859.19999999995</v>
      </c>
      <c r="F43" s="13">
        <v>543859.19999999995</v>
      </c>
      <c r="G43" s="7">
        <v>543859.19999999995</v>
      </c>
      <c r="H43" s="7">
        <v>543859.19999999995</v>
      </c>
      <c r="I43" s="8">
        <v>0</v>
      </c>
      <c r="J43" s="17">
        <v>1</v>
      </c>
    </row>
    <row r="44" spans="1:10" x14ac:dyDescent="0.2">
      <c r="A44" s="6" t="s">
        <v>58</v>
      </c>
      <c r="B44" s="6" t="s">
        <v>60</v>
      </c>
      <c r="C44" s="6" t="s">
        <v>61</v>
      </c>
      <c r="D44" s="14">
        <v>0</v>
      </c>
      <c r="E44" s="8">
        <v>0</v>
      </c>
      <c r="F44" s="14">
        <v>0</v>
      </c>
      <c r="G44" s="8">
        <v>0</v>
      </c>
      <c r="H44" s="8">
        <v>0</v>
      </c>
      <c r="I44" s="8">
        <v>0</v>
      </c>
      <c r="J44" s="17">
        <v>1</v>
      </c>
    </row>
    <row r="45" spans="1:10" x14ac:dyDescent="0.2">
      <c r="A45" s="6" t="s">
        <v>58</v>
      </c>
      <c r="B45" s="6" t="s">
        <v>60</v>
      </c>
      <c r="C45" s="6" t="s">
        <v>65</v>
      </c>
      <c r="D45" s="14">
        <v>0</v>
      </c>
      <c r="E45" s="8">
        <v>0</v>
      </c>
      <c r="F45" s="14">
        <v>0</v>
      </c>
      <c r="G45" s="8">
        <v>0</v>
      </c>
      <c r="H45" s="8">
        <v>0</v>
      </c>
      <c r="I45" s="8">
        <v>0</v>
      </c>
      <c r="J45" s="17">
        <v>1</v>
      </c>
    </row>
    <row r="46" spans="1:10" x14ac:dyDescent="0.2">
      <c r="A46" s="6" t="s">
        <v>58</v>
      </c>
      <c r="B46" s="6" t="s">
        <v>60</v>
      </c>
      <c r="C46" s="6" t="s">
        <v>62</v>
      </c>
      <c r="D46" s="14">
        <v>0</v>
      </c>
      <c r="E46" s="8">
        <v>0</v>
      </c>
      <c r="F46" s="14">
        <v>0</v>
      </c>
      <c r="G46" s="8">
        <v>0</v>
      </c>
      <c r="H46" s="8">
        <v>0</v>
      </c>
      <c r="I46" s="8">
        <v>0</v>
      </c>
      <c r="J46" s="17">
        <v>1</v>
      </c>
    </row>
    <row r="47" spans="1:10" x14ac:dyDescent="0.2">
      <c r="A47" s="6" t="s">
        <v>58</v>
      </c>
      <c r="B47" s="6" t="s">
        <v>60</v>
      </c>
      <c r="C47" s="6" t="s">
        <v>63</v>
      </c>
      <c r="D47" s="14">
        <v>0</v>
      </c>
      <c r="E47" s="8">
        <v>0</v>
      </c>
      <c r="F47" s="14">
        <v>0</v>
      </c>
      <c r="G47" s="8">
        <v>0</v>
      </c>
      <c r="H47" s="8">
        <v>0</v>
      </c>
      <c r="I47" s="8">
        <v>0</v>
      </c>
      <c r="J47" s="17">
        <v>1</v>
      </c>
    </row>
    <row r="48" spans="1:10" x14ac:dyDescent="0.2">
      <c r="A48" s="6" t="s">
        <v>58</v>
      </c>
      <c r="B48" s="6" t="s">
        <v>60</v>
      </c>
      <c r="C48" s="6" t="s">
        <v>66</v>
      </c>
      <c r="D48" s="13">
        <v>166031264</v>
      </c>
      <c r="E48" s="7">
        <v>-14566224.789999999</v>
      </c>
      <c r="F48" s="13">
        <v>69326736.209999993</v>
      </c>
      <c r="G48" s="7">
        <v>69326736.209999993</v>
      </c>
      <c r="H48" s="7">
        <v>69326736.209999993</v>
      </c>
      <c r="I48" s="7">
        <v>82138303</v>
      </c>
      <c r="J48" s="17">
        <v>1</v>
      </c>
    </row>
    <row r="49" spans="1:10" x14ac:dyDescent="0.2">
      <c r="A49" s="6" t="s">
        <v>58</v>
      </c>
      <c r="B49" s="6" t="s">
        <v>64</v>
      </c>
      <c r="C49" s="6" t="s">
        <v>59</v>
      </c>
      <c r="D49" s="13">
        <v>1936813065</v>
      </c>
      <c r="E49" s="7">
        <v>-123188238.20999999</v>
      </c>
      <c r="F49" s="13">
        <v>867652864.78999996</v>
      </c>
      <c r="G49" s="7">
        <v>867652864.78999996</v>
      </c>
      <c r="H49" s="7">
        <v>867652864.78999996</v>
      </c>
      <c r="I49" s="7">
        <v>945971962</v>
      </c>
      <c r="J49" s="17">
        <v>1</v>
      </c>
    </row>
    <row r="50" spans="1:10" x14ac:dyDescent="0.2">
      <c r="A50" s="6" t="s">
        <v>58</v>
      </c>
      <c r="B50" s="6" t="s">
        <v>64</v>
      </c>
      <c r="C50" s="6" t="s">
        <v>58</v>
      </c>
      <c r="D50" s="13">
        <v>6294495878</v>
      </c>
      <c r="E50" s="7">
        <v>-141196966</v>
      </c>
      <c r="F50" s="13">
        <v>2739083140</v>
      </c>
      <c r="G50" s="7">
        <v>2739083140</v>
      </c>
      <c r="H50" s="7">
        <v>2739083140</v>
      </c>
      <c r="I50" s="7">
        <v>3414215772</v>
      </c>
      <c r="J50" s="17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BE21B0-05BC-4BCF-B0DB-2BD4C65C168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6c.Clasificación Funcional</vt:lpstr>
      <vt:lpstr>Hoja1</vt:lpstr>
      <vt:lpstr>fuente1</vt:lpstr>
      <vt:lpstr>'6c.Clasificación Funcional'!Títulos_a_imprimir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SAR</cp:lastModifiedBy>
  <cp:lastPrinted>2020-07-29T23:13:57Z</cp:lastPrinted>
  <dcterms:created xsi:type="dcterms:W3CDTF">2016-10-12T14:50:55Z</dcterms:created>
  <dcterms:modified xsi:type="dcterms:W3CDTF">2020-07-29T23:14:17Z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Funcional.xlsx</vt:lpwstr>
  </property>
  <property fmtid="{D5CDD505-2E9C-101B-9397-08002B2CF9AE}" pid="3" name="BExAnalyzer_Activesheet">
    <vt:lpwstr>6c.Clasificación Funcional</vt:lpwstr>
  </property>
</Properties>
</file>